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ports_project\submission\final_BJSM\"/>
    </mc:Choice>
  </mc:AlternateContent>
  <xr:revisionPtr revIDLastSave="0" documentId="13_ncr:1_{D6C64111-A193-40B5-89F1-8DDA2EDB6C53}" xr6:coauthVersionLast="36" xr6:coauthVersionMax="36" xr10:uidLastSave="{00000000-0000-0000-0000-000000000000}"/>
  <bookViews>
    <workbookView xWindow="0" yWindow="0" windowWidth="21672" windowHeight="12372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1" l="1"/>
  <c r="W5" i="1"/>
  <c r="V6" i="1"/>
  <c r="V7" i="1"/>
  <c r="W7" i="1"/>
  <c r="V8" i="1"/>
  <c r="W8" i="1"/>
  <c r="V9" i="1"/>
  <c r="V10" i="1"/>
  <c r="W10" i="1"/>
  <c r="V11" i="1"/>
  <c r="W11" i="1"/>
  <c r="V12" i="1"/>
  <c r="V13" i="1"/>
  <c r="W13" i="1"/>
  <c r="V14" i="1"/>
  <c r="W14" i="1"/>
  <c r="V15" i="1"/>
  <c r="V16" i="1"/>
  <c r="W16" i="1"/>
  <c r="V17" i="1"/>
  <c r="W17" i="1"/>
  <c r="V18" i="1"/>
  <c r="V19" i="1"/>
  <c r="W19" i="1"/>
  <c r="V20" i="1"/>
  <c r="W20" i="1"/>
  <c r="V21" i="1"/>
  <c r="V22" i="1"/>
  <c r="W22" i="1"/>
  <c r="V23" i="1"/>
  <c r="W23" i="1"/>
  <c r="V24" i="1"/>
  <c r="V25" i="1"/>
  <c r="W25" i="1"/>
  <c r="V26" i="1"/>
  <c r="W26" i="1"/>
  <c r="V27" i="1"/>
  <c r="V28" i="1"/>
  <c r="W28" i="1"/>
  <c r="V29" i="1"/>
  <c r="W29" i="1"/>
  <c r="V30" i="1"/>
  <c r="V31" i="1"/>
  <c r="W31" i="1"/>
  <c r="V32" i="1"/>
  <c r="W32" i="1"/>
  <c r="V33" i="1"/>
  <c r="V34" i="1"/>
  <c r="W34" i="1"/>
  <c r="V35" i="1"/>
  <c r="W35" i="1"/>
  <c r="V36" i="1"/>
  <c r="V37" i="1"/>
  <c r="W37" i="1"/>
  <c r="V38" i="1"/>
  <c r="W38" i="1"/>
  <c r="V39" i="1"/>
  <c r="V40" i="1"/>
  <c r="W40" i="1"/>
  <c r="V41" i="1"/>
  <c r="W41" i="1"/>
  <c r="V42" i="1"/>
  <c r="V43" i="1"/>
  <c r="W43" i="1"/>
  <c r="V44" i="1"/>
  <c r="W44" i="1"/>
  <c r="V45" i="1"/>
  <c r="V46" i="1"/>
  <c r="W46" i="1"/>
  <c r="V47" i="1"/>
  <c r="W47" i="1"/>
  <c r="V48" i="1"/>
  <c r="V49" i="1"/>
  <c r="W49" i="1"/>
  <c r="V50" i="1"/>
  <c r="W50" i="1"/>
  <c r="V51" i="1"/>
  <c r="V55" i="1"/>
  <c r="W55" i="1"/>
  <c r="V56" i="1"/>
  <c r="W56" i="1"/>
  <c r="V57" i="1"/>
  <c r="V58" i="1"/>
  <c r="W58" i="1"/>
  <c r="V59" i="1"/>
  <c r="W59" i="1"/>
  <c r="V60" i="1"/>
  <c r="W4" i="1"/>
  <c r="V4" i="1"/>
  <c r="Q52" i="1"/>
  <c r="R52" i="1"/>
  <c r="Q53" i="1"/>
  <c r="R53" i="1"/>
  <c r="Q54" i="1"/>
  <c r="Q55" i="1"/>
  <c r="R55" i="1"/>
  <c r="Q56" i="1"/>
  <c r="R56" i="1"/>
  <c r="Q57" i="1"/>
  <c r="Q58" i="1"/>
  <c r="R58" i="1"/>
  <c r="Q59" i="1"/>
  <c r="R59" i="1"/>
  <c r="Q60" i="1"/>
  <c r="Q5" i="1"/>
  <c r="R5" i="1"/>
  <c r="Q6" i="1"/>
  <c r="Q7" i="1"/>
  <c r="R7" i="1"/>
  <c r="Q8" i="1"/>
  <c r="R8" i="1"/>
  <c r="Q9" i="1"/>
  <c r="Q10" i="1"/>
  <c r="R10" i="1"/>
  <c r="Q11" i="1"/>
  <c r="R11" i="1"/>
  <c r="Q12" i="1"/>
  <c r="Q13" i="1"/>
  <c r="R13" i="1"/>
  <c r="Q14" i="1"/>
  <c r="R14" i="1"/>
  <c r="Q15" i="1"/>
  <c r="Q16" i="1"/>
  <c r="R16" i="1"/>
  <c r="Q17" i="1"/>
  <c r="R17" i="1"/>
  <c r="Q18" i="1"/>
  <c r="Q19" i="1"/>
  <c r="R19" i="1"/>
  <c r="Q20" i="1"/>
  <c r="R20" i="1"/>
  <c r="Q21" i="1"/>
  <c r="Q22" i="1"/>
  <c r="R22" i="1"/>
  <c r="Q23" i="1"/>
  <c r="R23" i="1"/>
  <c r="Q24" i="1"/>
  <c r="Q25" i="1"/>
  <c r="R25" i="1"/>
  <c r="Q26" i="1"/>
  <c r="R26" i="1"/>
  <c r="Q27" i="1"/>
  <c r="Q28" i="1"/>
  <c r="R28" i="1"/>
  <c r="Q29" i="1"/>
  <c r="R29" i="1"/>
  <c r="Q30" i="1"/>
  <c r="Q31" i="1"/>
  <c r="R31" i="1"/>
  <c r="Q32" i="1"/>
  <c r="R32" i="1"/>
  <c r="Q33" i="1"/>
  <c r="Q34" i="1"/>
  <c r="R34" i="1"/>
  <c r="Q35" i="1"/>
  <c r="R35" i="1"/>
  <c r="Q36" i="1"/>
  <c r="Q37" i="1"/>
  <c r="R37" i="1"/>
  <c r="Q38" i="1"/>
  <c r="R38" i="1"/>
  <c r="Q39" i="1"/>
  <c r="Q40" i="1"/>
  <c r="R40" i="1"/>
  <c r="Q41" i="1"/>
  <c r="R41" i="1"/>
  <c r="Q42" i="1"/>
  <c r="Q43" i="1"/>
  <c r="R43" i="1"/>
  <c r="Q44" i="1"/>
  <c r="R44" i="1"/>
  <c r="Q45" i="1"/>
  <c r="Q46" i="1"/>
  <c r="R46" i="1"/>
  <c r="Q47" i="1"/>
  <c r="R47" i="1"/>
  <c r="Q48" i="1"/>
  <c r="Q49" i="1"/>
  <c r="R49" i="1"/>
  <c r="Q50" i="1"/>
  <c r="R50" i="1"/>
  <c r="Q51" i="1"/>
  <c r="M5" i="1"/>
  <c r="R4" i="1"/>
  <c r="Q4" i="1"/>
  <c r="L37" i="1"/>
  <c r="M37" i="1"/>
  <c r="L38" i="1"/>
  <c r="M38" i="1"/>
  <c r="L39" i="1"/>
  <c r="L40" i="1"/>
  <c r="M40" i="1"/>
  <c r="L41" i="1"/>
  <c r="M41" i="1"/>
  <c r="L42" i="1"/>
  <c r="L43" i="1"/>
  <c r="M43" i="1"/>
  <c r="L44" i="1"/>
  <c r="M44" i="1"/>
  <c r="L45" i="1"/>
  <c r="L46" i="1"/>
  <c r="M46" i="1"/>
  <c r="L47" i="1"/>
  <c r="M47" i="1"/>
  <c r="L48" i="1"/>
  <c r="L52" i="1"/>
  <c r="M52" i="1"/>
  <c r="L53" i="1"/>
  <c r="M53" i="1"/>
  <c r="L54" i="1"/>
  <c r="L5" i="1"/>
  <c r="L6" i="1"/>
  <c r="L7" i="1"/>
  <c r="M7" i="1"/>
  <c r="L8" i="1"/>
  <c r="M8" i="1"/>
  <c r="L9" i="1"/>
  <c r="L10" i="1"/>
  <c r="M10" i="1"/>
  <c r="L11" i="1"/>
  <c r="M11" i="1"/>
  <c r="L12" i="1"/>
  <c r="L13" i="1"/>
  <c r="M13" i="1"/>
  <c r="L14" i="1"/>
  <c r="M14" i="1"/>
  <c r="L15" i="1"/>
  <c r="L16" i="1"/>
  <c r="M16" i="1"/>
  <c r="L17" i="1"/>
  <c r="M17" i="1"/>
  <c r="L18" i="1"/>
  <c r="L19" i="1"/>
  <c r="M19" i="1"/>
  <c r="L20" i="1"/>
  <c r="M20" i="1"/>
  <c r="L21" i="1"/>
  <c r="L22" i="1"/>
  <c r="M22" i="1"/>
  <c r="L23" i="1"/>
  <c r="M23" i="1"/>
  <c r="L24" i="1"/>
  <c r="L25" i="1"/>
  <c r="M25" i="1"/>
  <c r="L26" i="1"/>
  <c r="M26" i="1"/>
  <c r="L27" i="1"/>
  <c r="L28" i="1"/>
  <c r="M28" i="1"/>
  <c r="L29" i="1"/>
  <c r="M29" i="1"/>
  <c r="L30" i="1"/>
  <c r="L31" i="1"/>
  <c r="M31" i="1"/>
  <c r="L32" i="1"/>
  <c r="M32" i="1"/>
  <c r="L33" i="1"/>
  <c r="L34" i="1"/>
  <c r="M34" i="1"/>
  <c r="L35" i="1"/>
  <c r="M35" i="1"/>
  <c r="L36" i="1"/>
  <c r="M4" i="1"/>
  <c r="L4" i="1"/>
  <c r="H5" i="1"/>
  <c r="H7" i="1"/>
  <c r="H8" i="1"/>
  <c r="H10" i="1"/>
  <c r="H11" i="1"/>
  <c r="H13" i="1"/>
  <c r="H14" i="1"/>
  <c r="H16" i="1"/>
  <c r="H17" i="1"/>
  <c r="H19" i="1"/>
  <c r="H20" i="1"/>
  <c r="H22" i="1"/>
  <c r="H23" i="1"/>
  <c r="H25" i="1"/>
  <c r="H26" i="1"/>
  <c r="H28" i="1"/>
  <c r="H29" i="1"/>
  <c r="H31" i="1"/>
  <c r="H32" i="1"/>
  <c r="H34" i="1"/>
  <c r="H35" i="1"/>
  <c r="H37" i="1"/>
  <c r="H38" i="1"/>
  <c r="H40" i="1"/>
  <c r="H41" i="1"/>
  <c r="H43" i="1"/>
  <c r="H44" i="1"/>
  <c r="H46" i="1"/>
  <c r="H47" i="1"/>
  <c r="H49" i="1"/>
  <c r="H50" i="1"/>
  <c r="H52" i="1"/>
  <c r="H53" i="1"/>
  <c r="H55" i="1"/>
  <c r="H56" i="1"/>
  <c r="H58" i="1"/>
  <c r="H59" i="1"/>
  <c r="H4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4" i="1"/>
</calcChain>
</file>

<file path=xl/sharedStrings.xml><?xml version="1.0" encoding="utf-8"?>
<sst xmlns="http://schemas.openxmlformats.org/spreadsheetml/2006/main" count="810" uniqueCount="31">
  <si>
    <t>HST</t>
  </si>
  <si>
    <t>CMJ</t>
  </si>
  <si>
    <t>SRT</t>
  </si>
  <si>
    <t>Test</t>
  </si>
  <si>
    <t>Newton</t>
  </si>
  <si>
    <t>Kg</t>
  </si>
  <si>
    <t>units</t>
  </si>
  <si>
    <t>Participant #</t>
  </si>
  <si>
    <t>T1_mean</t>
  </si>
  <si>
    <t>T1_SE</t>
  </si>
  <si>
    <t>T2_mean</t>
  </si>
  <si>
    <t>T2_SE</t>
  </si>
  <si>
    <t>T3_mean</t>
  </si>
  <si>
    <t>T3_SE</t>
  </si>
  <si>
    <t>T4_mean</t>
  </si>
  <si>
    <t>T4_SE</t>
  </si>
  <si>
    <t>-</t>
  </si>
  <si>
    <t>T1_1</t>
  </si>
  <si>
    <t>T1_2</t>
  </si>
  <si>
    <t>T1_3</t>
  </si>
  <si>
    <t>T2_1</t>
  </si>
  <si>
    <t>T2_2</t>
  </si>
  <si>
    <t>T2_3</t>
  </si>
  <si>
    <t>T3_1</t>
  </si>
  <si>
    <t>T3_2</t>
  </si>
  <si>
    <t>T3_3</t>
  </si>
  <si>
    <t>T4_1</t>
  </si>
  <si>
    <t>T4_2</t>
  </si>
  <si>
    <t>T4_3</t>
  </si>
  <si>
    <t>min,sec</t>
  </si>
  <si>
    <t>Supplementary Table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</si>
</sst>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" fontId="1" fillId="0" borderId="0" xfId="0" applyNumberFormat="1" applyFont="1" applyFill="1"/>
    <xf numFmtId="0" fontId="1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" fillId="3" borderId="22" xfId="0" applyNumberFormat="1" applyFont="1" applyFill="1" applyBorder="1" applyAlignment="1">
      <alignment horizontal="center" vertical="center"/>
    </xf>
    <xf numFmtId="2" fontId="1" fillId="3" borderId="23" xfId="0" applyNumberFormat="1" applyFont="1" applyFill="1" applyBorder="1" applyAlignment="1">
      <alignment horizontal="center" vertical="center"/>
    </xf>
    <xf numFmtId="2" fontId="1" fillId="3" borderId="24" xfId="0" applyNumberFormat="1" applyFont="1" applyFill="1" applyBorder="1" applyAlignment="1">
      <alignment horizontal="center" vertical="center"/>
    </xf>
    <xf numFmtId="2" fontId="1" fillId="3" borderId="25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5" xfId="0" applyNumberFormat="1" applyFont="1" applyFill="1" applyBorder="1" applyAlignment="1">
      <alignment horizontal="center" vertical="center"/>
    </xf>
    <xf numFmtId="2" fontId="0" fillId="3" borderId="22" xfId="0" applyNumberFormat="1" applyFont="1" applyFill="1" applyBorder="1" applyAlignment="1">
      <alignment horizontal="center" vertical="center"/>
    </xf>
    <xf numFmtId="2" fontId="0" fillId="3" borderId="23" xfId="0" applyNumberFormat="1" applyFont="1" applyFill="1" applyBorder="1" applyAlignment="1">
      <alignment horizontal="center" vertical="center"/>
    </xf>
    <xf numFmtId="2" fontId="0" fillId="3" borderId="24" xfId="0" applyNumberFormat="1" applyFont="1" applyFill="1" applyBorder="1" applyAlignment="1">
      <alignment horizontal="center" vertical="center"/>
    </xf>
    <xf numFmtId="2" fontId="0" fillId="3" borderId="25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2" fillId="0" borderId="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0"/>
  <sheetViews>
    <sheetView tabSelected="1" zoomScale="60" zoomScaleNormal="60" workbookViewId="0">
      <pane ySplit="3" topLeftCell="A4" activePane="bottomLeft" state="frozen"/>
      <selection pane="bottomLeft" activeCell="E63" sqref="E63"/>
    </sheetView>
  </sheetViews>
  <sheetFormatPr defaultColWidth="11.19921875" defaultRowHeight="15.6" x14ac:dyDescent="0.3"/>
  <cols>
    <col min="1" max="1" width="16.09765625" style="88" bestFit="1" customWidth="1"/>
    <col min="3" max="3" width="13.59765625" style="1" bestFit="1" customWidth="1"/>
    <col min="4" max="6" width="11.3984375" style="2" bestFit="1" customWidth="1"/>
    <col min="7" max="7" width="11.19921875" style="33"/>
    <col min="8" max="8" width="11.3984375" style="34" bestFit="1" customWidth="1"/>
    <col min="9" max="11" width="11.19921875" style="2"/>
    <col min="12" max="13" width="11.19921875" style="34"/>
    <col min="14" max="16" width="12.3984375" style="2" bestFit="1" customWidth="1"/>
    <col min="17" max="18" width="11.19921875" style="34"/>
    <col min="19" max="21" width="12.3984375" bestFit="1" customWidth="1"/>
    <col min="22" max="23" width="11.19921875" style="34"/>
  </cols>
  <sheetData>
    <row r="1" spans="1:23" x14ac:dyDescent="0.3">
      <c r="A1" s="87" t="s">
        <v>30</v>
      </c>
    </row>
    <row r="2" spans="1:23" ht="16.2" thickBot="1" x14ac:dyDescent="0.35"/>
    <row r="3" spans="1:23" s="14" customFormat="1" ht="16.2" thickBot="1" x14ac:dyDescent="0.35">
      <c r="A3" s="89" t="s">
        <v>7</v>
      </c>
      <c r="B3" s="18" t="s">
        <v>3</v>
      </c>
      <c r="C3" s="19" t="s">
        <v>6</v>
      </c>
      <c r="D3" s="20" t="s">
        <v>17</v>
      </c>
      <c r="E3" s="20" t="s">
        <v>18</v>
      </c>
      <c r="F3" s="23" t="s">
        <v>19</v>
      </c>
      <c r="G3" s="72" t="s">
        <v>8</v>
      </c>
      <c r="H3" s="73" t="s">
        <v>9</v>
      </c>
      <c r="I3" s="28" t="s">
        <v>20</v>
      </c>
      <c r="J3" s="20" t="s">
        <v>21</v>
      </c>
      <c r="K3" s="20" t="s">
        <v>22</v>
      </c>
      <c r="L3" s="86" t="s">
        <v>10</v>
      </c>
      <c r="M3" s="86" t="s">
        <v>11</v>
      </c>
      <c r="N3" s="20" t="s">
        <v>23</v>
      </c>
      <c r="O3" s="20" t="s">
        <v>24</v>
      </c>
      <c r="P3" s="20" t="s">
        <v>25</v>
      </c>
      <c r="Q3" s="86" t="s">
        <v>12</v>
      </c>
      <c r="R3" s="86" t="s">
        <v>13</v>
      </c>
      <c r="S3" s="18" t="s">
        <v>26</v>
      </c>
      <c r="T3" s="18" t="s">
        <v>27</v>
      </c>
      <c r="U3" s="21" t="s">
        <v>28</v>
      </c>
      <c r="V3" s="86" t="s">
        <v>14</v>
      </c>
      <c r="W3" s="73" t="s">
        <v>15</v>
      </c>
    </row>
    <row r="4" spans="1:23" x14ac:dyDescent="0.3">
      <c r="A4" s="90">
        <v>10</v>
      </c>
      <c r="B4" s="51" t="s">
        <v>0</v>
      </c>
      <c r="C4" s="52" t="s">
        <v>5</v>
      </c>
      <c r="D4" s="8">
        <v>52.7</v>
      </c>
      <c r="E4" s="8">
        <v>52.6</v>
      </c>
      <c r="F4" s="26">
        <v>51.1</v>
      </c>
      <c r="G4" s="74">
        <f>AVERAGE(D4:F4)</f>
        <v>52.133333333333333</v>
      </c>
      <c r="H4" s="75">
        <f>STDEV(D4:F4)/SQRT(3)</f>
        <v>0.51747248987533445</v>
      </c>
      <c r="I4" s="31">
        <v>51.3</v>
      </c>
      <c r="J4" s="7">
        <v>47.5</v>
      </c>
      <c r="K4" s="46">
        <v>49</v>
      </c>
      <c r="L4" s="74">
        <f>AVERAGE(I4:K4)</f>
        <v>49.266666666666673</v>
      </c>
      <c r="M4" s="75">
        <f>STDEV(I4:K4)/SQRT(3)</f>
        <v>1.1050389636167177</v>
      </c>
      <c r="N4" s="8">
        <v>52.7</v>
      </c>
      <c r="O4" s="8">
        <v>51.8</v>
      </c>
      <c r="P4" s="53">
        <v>53</v>
      </c>
      <c r="Q4" s="74">
        <f>AVERAGE(N4:P4)</f>
        <v>52.5</v>
      </c>
      <c r="R4" s="75">
        <f>STDEV(N4:P4)/SQRT(3)</f>
        <v>0.36055512754640012</v>
      </c>
      <c r="S4" s="54">
        <v>53</v>
      </c>
      <c r="T4" s="54">
        <v>52</v>
      </c>
      <c r="U4" s="51">
        <v>52.5</v>
      </c>
      <c r="V4" s="74">
        <f>AVERAGE(S4:U4)</f>
        <v>52.5</v>
      </c>
      <c r="W4" s="75">
        <f>STDEV(S4:U4)/SQRT(3)</f>
        <v>0.28867513459481292</v>
      </c>
    </row>
    <row r="5" spans="1:23" x14ac:dyDescent="0.3">
      <c r="A5" s="91"/>
      <c r="B5" s="3" t="s">
        <v>1</v>
      </c>
      <c r="C5" s="4" t="s">
        <v>4</v>
      </c>
      <c r="D5" s="5">
        <v>1633.67</v>
      </c>
      <c r="E5" s="5">
        <v>1697.95</v>
      </c>
      <c r="F5" s="25">
        <v>1592.98</v>
      </c>
      <c r="G5" s="76">
        <f t="shared" ref="G5:G60" si="0">AVERAGE(D5:F5)</f>
        <v>1641.5333333333335</v>
      </c>
      <c r="H5" s="77">
        <f t="shared" ref="H5:H59" si="1">STDEV(D5:F5)/SQRT(3)</f>
        <v>30.556228134011864</v>
      </c>
      <c r="I5" s="30">
        <v>1873.97</v>
      </c>
      <c r="J5" s="44">
        <v>1816.1</v>
      </c>
      <c r="K5" s="6">
        <v>1786.04</v>
      </c>
      <c r="L5" s="76">
        <f t="shared" ref="L5:L36" si="2">AVERAGE(I5:K5)</f>
        <v>1825.37</v>
      </c>
      <c r="M5" s="77">
        <f>STDEV(I5:K5)/SQRT(3)</f>
        <v>25.80291262629088</v>
      </c>
      <c r="N5" s="5">
        <v>1762.78</v>
      </c>
      <c r="O5" s="5">
        <v>1730.45</v>
      </c>
      <c r="P5" s="5">
        <v>1695.89</v>
      </c>
      <c r="Q5" s="76">
        <f t="shared" ref="Q5:Q51" si="3">AVERAGE(N5:P5)</f>
        <v>1729.7066666666667</v>
      </c>
      <c r="R5" s="77">
        <f t="shared" ref="R5:R50" si="4">STDEV(N5:P5)/SQRT(3)</f>
        <v>19.313056320645963</v>
      </c>
      <c r="S5" s="3">
        <v>1715.27</v>
      </c>
      <c r="T5" s="3">
        <v>1774.04</v>
      </c>
      <c r="U5" s="3">
        <v>1755.48</v>
      </c>
      <c r="V5" s="76">
        <f t="shared" ref="V5:V60" si="5">AVERAGE(S5:U5)</f>
        <v>1748.2633333333333</v>
      </c>
      <c r="W5" s="77">
        <f t="shared" ref="W5:W59" si="6">STDEV(S5:U5)/SQRT(3)</f>
        <v>17.344916962742843</v>
      </c>
    </row>
    <row r="6" spans="1:23" ht="16.2" thickBot="1" x14ac:dyDescent="0.35">
      <c r="A6" s="92"/>
      <c r="B6" s="48" t="s">
        <v>2</v>
      </c>
      <c r="C6" s="49" t="s">
        <v>29</v>
      </c>
      <c r="D6" s="12">
        <v>8.27</v>
      </c>
      <c r="E6" s="12" t="s">
        <v>16</v>
      </c>
      <c r="F6" s="27" t="s">
        <v>16</v>
      </c>
      <c r="G6" s="78">
        <f t="shared" si="0"/>
        <v>8.27</v>
      </c>
      <c r="H6" s="79"/>
      <c r="I6" s="32">
        <v>9.4499999999999993</v>
      </c>
      <c r="J6" s="11" t="s">
        <v>16</v>
      </c>
      <c r="K6" s="11" t="s">
        <v>16</v>
      </c>
      <c r="L6" s="78">
        <f t="shared" si="2"/>
        <v>9.4499999999999993</v>
      </c>
      <c r="M6" s="79"/>
      <c r="N6" s="12">
        <v>9.06</v>
      </c>
      <c r="O6" s="12" t="s">
        <v>16</v>
      </c>
      <c r="P6" s="12" t="s">
        <v>16</v>
      </c>
      <c r="Q6" s="78">
        <f t="shared" si="3"/>
        <v>9.06</v>
      </c>
      <c r="R6" s="79"/>
      <c r="S6" s="48">
        <v>10</v>
      </c>
      <c r="T6" s="48" t="s">
        <v>16</v>
      </c>
      <c r="U6" s="48" t="s">
        <v>16</v>
      </c>
      <c r="V6" s="78">
        <f t="shared" si="5"/>
        <v>10</v>
      </c>
      <c r="W6" s="79"/>
    </row>
    <row r="7" spans="1:23" x14ac:dyDescent="0.3">
      <c r="A7" s="90">
        <v>5</v>
      </c>
      <c r="B7" s="51" t="s">
        <v>0</v>
      </c>
      <c r="C7" s="52" t="s">
        <v>5</v>
      </c>
      <c r="D7" s="8">
        <v>26.1</v>
      </c>
      <c r="E7" s="8">
        <v>27.4</v>
      </c>
      <c r="F7" s="55">
        <v>29</v>
      </c>
      <c r="G7" s="74">
        <f t="shared" si="0"/>
        <v>27.5</v>
      </c>
      <c r="H7" s="75">
        <f t="shared" si="1"/>
        <v>0.83864970836060793</v>
      </c>
      <c r="I7" s="31">
        <v>29.2</v>
      </c>
      <c r="J7" s="7">
        <v>29.8</v>
      </c>
      <c r="K7" s="7">
        <v>29.4</v>
      </c>
      <c r="L7" s="74">
        <f t="shared" si="2"/>
        <v>29.466666666666669</v>
      </c>
      <c r="M7" s="75">
        <f t="shared" ref="M7:M35" si="7">STDEV(I7:K7)/SQRT(3)</f>
        <v>0.17638342073763991</v>
      </c>
      <c r="N7" s="8">
        <v>29.6</v>
      </c>
      <c r="O7" s="8">
        <v>30.1</v>
      </c>
      <c r="P7" s="8">
        <v>28.8</v>
      </c>
      <c r="Q7" s="74">
        <f t="shared" si="3"/>
        <v>29.5</v>
      </c>
      <c r="R7" s="75">
        <f t="shared" si="4"/>
        <v>0.37859388972001845</v>
      </c>
      <c r="S7" s="51">
        <v>29.1</v>
      </c>
      <c r="T7" s="51">
        <v>29.5</v>
      </c>
      <c r="U7" s="51">
        <v>27.8</v>
      </c>
      <c r="V7" s="74">
        <f t="shared" si="5"/>
        <v>28.8</v>
      </c>
      <c r="W7" s="75">
        <f t="shared" si="6"/>
        <v>0.51316014394468834</v>
      </c>
    </row>
    <row r="8" spans="1:23" x14ac:dyDescent="0.3">
      <c r="A8" s="91"/>
      <c r="B8" s="3" t="s">
        <v>1</v>
      </c>
      <c r="C8" s="4" t="s">
        <v>4</v>
      </c>
      <c r="D8" s="5">
        <v>1068.68</v>
      </c>
      <c r="E8" s="5">
        <v>1047.0899999999999</v>
      </c>
      <c r="F8" s="25">
        <v>952.18</v>
      </c>
      <c r="G8" s="76">
        <f t="shared" si="0"/>
        <v>1022.65</v>
      </c>
      <c r="H8" s="77">
        <f t="shared" si="1"/>
        <v>35.781967991340764</v>
      </c>
      <c r="I8" s="30">
        <v>1037.45</v>
      </c>
      <c r="J8" s="6">
        <v>1082.68</v>
      </c>
      <c r="K8" s="6">
        <v>997.87</v>
      </c>
      <c r="L8" s="76">
        <f t="shared" si="2"/>
        <v>1039.3333333333333</v>
      </c>
      <c r="M8" s="77">
        <f t="shared" si="7"/>
        <v>24.500641034697686</v>
      </c>
      <c r="N8" s="5">
        <v>1000.46</v>
      </c>
      <c r="O8" s="5">
        <v>1032.8499999999999</v>
      </c>
      <c r="P8" s="5">
        <v>1002.27</v>
      </c>
      <c r="Q8" s="76">
        <f t="shared" si="3"/>
        <v>1011.86</v>
      </c>
      <c r="R8" s="77">
        <f t="shared" si="4"/>
        <v>10.507998540794182</v>
      </c>
      <c r="S8" s="3">
        <v>1054.75</v>
      </c>
      <c r="T8" s="3">
        <v>1024.6199999999999</v>
      </c>
      <c r="U8" s="3">
        <v>967.63</v>
      </c>
      <c r="V8" s="76">
        <f t="shared" si="5"/>
        <v>1015.6666666666666</v>
      </c>
      <c r="W8" s="77">
        <f t="shared" si="6"/>
        <v>25.544700907320177</v>
      </c>
    </row>
    <row r="9" spans="1:23" ht="16.2" thickBot="1" x14ac:dyDescent="0.35">
      <c r="A9" s="92"/>
      <c r="B9" s="48" t="s">
        <v>2</v>
      </c>
      <c r="C9" s="49" t="s">
        <v>29</v>
      </c>
      <c r="D9" s="12">
        <v>6.08</v>
      </c>
      <c r="E9" s="12" t="s">
        <v>16</v>
      </c>
      <c r="F9" s="27" t="s">
        <v>16</v>
      </c>
      <c r="G9" s="78">
        <f t="shared" si="0"/>
        <v>6.08</v>
      </c>
      <c r="H9" s="79"/>
      <c r="I9" s="32">
        <v>6.34</v>
      </c>
      <c r="J9" s="11" t="s">
        <v>16</v>
      </c>
      <c r="K9" s="11" t="s">
        <v>16</v>
      </c>
      <c r="L9" s="78">
        <f t="shared" si="2"/>
        <v>6.34</v>
      </c>
      <c r="M9" s="79"/>
      <c r="N9" s="12">
        <v>7.12</v>
      </c>
      <c r="O9" s="12" t="s">
        <v>16</v>
      </c>
      <c r="P9" s="12" t="s">
        <v>16</v>
      </c>
      <c r="Q9" s="78">
        <f t="shared" si="3"/>
        <v>7.12</v>
      </c>
      <c r="R9" s="79"/>
      <c r="S9" s="48">
        <v>7.12</v>
      </c>
      <c r="T9" s="48" t="s">
        <v>16</v>
      </c>
      <c r="U9" s="48" t="s">
        <v>16</v>
      </c>
      <c r="V9" s="78">
        <f t="shared" si="5"/>
        <v>7.12</v>
      </c>
      <c r="W9" s="79"/>
    </row>
    <row r="10" spans="1:23" x14ac:dyDescent="0.3">
      <c r="A10" s="90">
        <v>7</v>
      </c>
      <c r="B10" s="51" t="s">
        <v>0</v>
      </c>
      <c r="C10" s="52" t="s">
        <v>5</v>
      </c>
      <c r="D10" s="8">
        <v>26.5</v>
      </c>
      <c r="E10" s="8">
        <v>28.3</v>
      </c>
      <c r="F10" s="26">
        <v>27.9</v>
      </c>
      <c r="G10" s="74">
        <f t="shared" si="0"/>
        <v>27.566666666666663</v>
      </c>
      <c r="H10" s="75">
        <f t="shared" si="1"/>
        <v>0.54569018479149667</v>
      </c>
      <c r="I10" s="31">
        <v>27.4</v>
      </c>
      <c r="J10" s="7">
        <v>24.9</v>
      </c>
      <c r="K10" s="7">
        <v>27.1</v>
      </c>
      <c r="L10" s="74">
        <f t="shared" si="2"/>
        <v>26.466666666666669</v>
      </c>
      <c r="M10" s="75">
        <f t="shared" si="7"/>
        <v>0.78810602783579309</v>
      </c>
      <c r="N10" s="8">
        <v>28</v>
      </c>
      <c r="O10" s="8">
        <v>27.7</v>
      </c>
      <c r="P10" s="8">
        <v>28.9</v>
      </c>
      <c r="Q10" s="74">
        <f t="shared" si="3"/>
        <v>28.2</v>
      </c>
      <c r="R10" s="75">
        <f t="shared" si="4"/>
        <v>0.36055512754639862</v>
      </c>
      <c r="S10" s="51">
        <v>28.5</v>
      </c>
      <c r="T10" s="51">
        <v>27.9</v>
      </c>
      <c r="U10" s="51">
        <v>26.5</v>
      </c>
      <c r="V10" s="74">
        <f t="shared" si="5"/>
        <v>27.633333333333336</v>
      </c>
      <c r="W10" s="75">
        <f t="shared" si="6"/>
        <v>0.59254629448770579</v>
      </c>
    </row>
    <row r="11" spans="1:23" x14ac:dyDescent="0.3">
      <c r="A11" s="91"/>
      <c r="B11" s="3" t="s">
        <v>1</v>
      </c>
      <c r="C11" s="4" t="s">
        <v>4</v>
      </c>
      <c r="D11" s="41">
        <v>956.9</v>
      </c>
      <c r="E11" s="41">
        <v>1115.8</v>
      </c>
      <c r="F11" s="25">
        <v>1013.18</v>
      </c>
      <c r="G11" s="76">
        <f t="shared" si="0"/>
        <v>1028.6266666666666</v>
      </c>
      <c r="H11" s="77">
        <f t="shared" si="1"/>
        <v>46.51613387966708</v>
      </c>
      <c r="I11" s="30">
        <v>1061.6500000000001</v>
      </c>
      <c r="J11" s="6">
        <v>1081.27</v>
      </c>
      <c r="K11" s="6">
        <v>1133.26</v>
      </c>
      <c r="L11" s="76">
        <f t="shared" si="2"/>
        <v>1092.0600000000002</v>
      </c>
      <c r="M11" s="77">
        <f t="shared" si="7"/>
        <v>21.364426039563973</v>
      </c>
      <c r="N11" s="41">
        <v>1007.2</v>
      </c>
      <c r="O11" s="5">
        <v>955.61</v>
      </c>
      <c r="P11" s="5">
        <v>1031.43</v>
      </c>
      <c r="Q11" s="76">
        <f t="shared" si="3"/>
        <v>998.07999999999993</v>
      </c>
      <c r="R11" s="77">
        <f t="shared" si="4"/>
        <v>22.357317221288739</v>
      </c>
      <c r="S11" s="3">
        <v>1045.99</v>
      </c>
      <c r="T11" s="3">
        <v>1032.32</v>
      </c>
      <c r="U11" s="3">
        <v>1109.98</v>
      </c>
      <c r="V11" s="76">
        <f t="shared" si="5"/>
        <v>1062.7633333333333</v>
      </c>
      <c r="W11" s="77">
        <f t="shared" si="6"/>
        <v>23.935868714360712</v>
      </c>
    </row>
    <row r="12" spans="1:23" ht="16.2" thickBot="1" x14ac:dyDescent="0.35">
      <c r="A12" s="92"/>
      <c r="B12" s="48" t="s">
        <v>2</v>
      </c>
      <c r="C12" s="49" t="s">
        <v>29</v>
      </c>
      <c r="D12" s="12">
        <v>8.4700000000000006</v>
      </c>
      <c r="E12" s="12" t="s">
        <v>16</v>
      </c>
      <c r="F12" s="27" t="s">
        <v>16</v>
      </c>
      <c r="G12" s="78">
        <f t="shared" si="0"/>
        <v>8.4700000000000006</v>
      </c>
      <c r="H12" s="79"/>
      <c r="I12" s="32">
        <v>8.0500000000000007</v>
      </c>
      <c r="J12" s="11" t="s">
        <v>16</v>
      </c>
      <c r="K12" s="11" t="s">
        <v>16</v>
      </c>
      <c r="L12" s="78">
        <f t="shared" si="2"/>
        <v>8.0500000000000007</v>
      </c>
      <c r="M12" s="79"/>
      <c r="N12" s="12">
        <v>8.59</v>
      </c>
      <c r="O12" s="12" t="s">
        <v>16</v>
      </c>
      <c r="P12" s="12" t="s">
        <v>16</v>
      </c>
      <c r="Q12" s="78">
        <f t="shared" si="3"/>
        <v>8.59</v>
      </c>
      <c r="R12" s="79"/>
      <c r="S12" s="48">
        <v>7.55</v>
      </c>
      <c r="T12" s="48" t="s">
        <v>16</v>
      </c>
      <c r="U12" s="48" t="s">
        <v>16</v>
      </c>
      <c r="V12" s="78">
        <f t="shared" si="5"/>
        <v>7.55</v>
      </c>
      <c r="W12" s="79"/>
    </row>
    <row r="13" spans="1:23" x14ac:dyDescent="0.3">
      <c r="A13" s="90">
        <v>8</v>
      </c>
      <c r="B13" s="51" t="s">
        <v>0</v>
      </c>
      <c r="C13" s="52" t="s">
        <v>5</v>
      </c>
      <c r="D13" s="8">
        <v>26.5</v>
      </c>
      <c r="E13" s="8">
        <v>24.5</v>
      </c>
      <c r="F13" s="26">
        <v>22.4</v>
      </c>
      <c r="G13" s="74">
        <f t="shared" si="0"/>
        <v>24.466666666666669</v>
      </c>
      <c r="H13" s="75">
        <f t="shared" si="1"/>
        <v>1.1836853936376475</v>
      </c>
      <c r="I13" s="31">
        <v>25.6</v>
      </c>
      <c r="J13" s="7">
        <v>26.8</v>
      </c>
      <c r="K13" s="7">
        <v>27.4</v>
      </c>
      <c r="L13" s="74">
        <f t="shared" si="2"/>
        <v>26.600000000000005</v>
      </c>
      <c r="M13" s="75">
        <f t="shared" si="7"/>
        <v>0.52915026221291739</v>
      </c>
      <c r="N13" s="8">
        <v>28.3</v>
      </c>
      <c r="O13" s="8">
        <v>25.6</v>
      </c>
      <c r="P13" s="8">
        <v>25.1</v>
      </c>
      <c r="Q13" s="74">
        <f t="shared" si="3"/>
        <v>26.333333333333332</v>
      </c>
      <c r="R13" s="75">
        <f t="shared" si="4"/>
        <v>0.99387010105837126</v>
      </c>
      <c r="S13" s="51">
        <v>22.5</v>
      </c>
      <c r="T13" s="51">
        <v>28.1</v>
      </c>
      <c r="U13" s="51">
        <v>27</v>
      </c>
      <c r="V13" s="74">
        <f t="shared" si="5"/>
        <v>25.866666666666664</v>
      </c>
      <c r="W13" s="75">
        <f t="shared" si="6"/>
        <v>1.7130220210039466</v>
      </c>
    </row>
    <row r="14" spans="1:23" x14ac:dyDescent="0.3">
      <c r="A14" s="91"/>
      <c r="B14" s="3" t="s">
        <v>1</v>
      </c>
      <c r="C14" s="4" t="s">
        <v>4</v>
      </c>
      <c r="D14" s="5">
        <v>1056.32</v>
      </c>
      <c r="E14" s="5">
        <v>1158.3800000000001</v>
      </c>
      <c r="F14" s="25">
        <v>1197.23</v>
      </c>
      <c r="G14" s="76">
        <f t="shared" si="0"/>
        <v>1137.31</v>
      </c>
      <c r="H14" s="77">
        <f t="shared" si="1"/>
        <v>42.019303897137604</v>
      </c>
      <c r="I14" s="30">
        <v>1209.18</v>
      </c>
      <c r="J14" s="6">
        <v>1269.21</v>
      </c>
      <c r="K14" s="6">
        <v>1207.1400000000001</v>
      </c>
      <c r="L14" s="76">
        <f t="shared" si="2"/>
        <v>1228.5100000000002</v>
      </c>
      <c r="M14" s="77">
        <f t="shared" si="7"/>
        <v>20.358519101349181</v>
      </c>
      <c r="N14" s="41">
        <v>1290.7</v>
      </c>
      <c r="O14" s="5">
        <v>1151.19</v>
      </c>
      <c r="P14" s="5">
        <v>1077.6500000000001</v>
      </c>
      <c r="Q14" s="76">
        <f t="shared" si="3"/>
        <v>1173.18</v>
      </c>
      <c r="R14" s="77">
        <f t="shared" si="4"/>
        <v>62.477317750791229</v>
      </c>
      <c r="S14" s="3">
        <v>1253.53</v>
      </c>
      <c r="T14" s="3">
        <v>1367.68</v>
      </c>
      <c r="U14" s="3">
        <v>1260.1400000000001</v>
      </c>
      <c r="V14" s="76">
        <f t="shared" si="5"/>
        <v>1293.7833333333335</v>
      </c>
      <c r="W14" s="77">
        <f t="shared" si="6"/>
        <v>36.997572142566952</v>
      </c>
    </row>
    <row r="15" spans="1:23" ht="16.2" thickBot="1" x14ac:dyDescent="0.35">
      <c r="A15" s="92"/>
      <c r="B15" s="48" t="s">
        <v>2</v>
      </c>
      <c r="C15" s="49" t="s">
        <v>29</v>
      </c>
      <c r="D15" s="12">
        <v>8.06</v>
      </c>
      <c r="E15" s="12" t="s">
        <v>16</v>
      </c>
      <c r="F15" s="27" t="s">
        <v>16</v>
      </c>
      <c r="G15" s="78">
        <f t="shared" si="0"/>
        <v>8.06</v>
      </c>
      <c r="H15" s="79"/>
      <c r="I15" s="32">
        <v>8.0500000000000007</v>
      </c>
      <c r="J15" s="11" t="s">
        <v>16</v>
      </c>
      <c r="K15" s="11" t="s">
        <v>16</v>
      </c>
      <c r="L15" s="78">
        <f t="shared" si="2"/>
        <v>8.0500000000000007</v>
      </c>
      <c r="M15" s="79"/>
      <c r="N15" s="12">
        <v>7.05</v>
      </c>
      <c r="O15" s="12" t="s">
        <v>16</v>
      </c>
      <c r="P15" s="12" t="s">
        <v>16</v>
      </c>
      <c r="Q15" s="78">
        <f t="shared" si="3"/>
        <v>7.05</v>
      </c>
      <c r="R15" s="79"/>
      <c r="S15" s="48">
        <v>9.1</v>
      </c>
      <c r="T15" s="48" t="s">
        <v>16</v>
      </c>
      <c r="U15" s="48" t="s">
        <v>16</v>
      </c>
      <c r="V15" s="78">
        <f t="shared" si="5"/>
        <v>9.1</v>
      </c>
      <c r="W15" s="79"/>
    </row>
    <row r="16" spans="1:23" x14ac:dyDescent="0.3">
      <c r="A16" s="90">
        <v>9</v>
      </c>
      <c r="B16" s="51" t="s">
        <v>0</v>
      </c>
      <c r="C16" s="52" t="s">
        <v>5</v>
      </c>
      <c r="D16" s="53">
        <v>30</v>
      </c>
      <c r="E16" s="8">
        <v>29.4</v>
      </c>
      <c r="F16" s="26">
        <v>30.8</v>
      </c>
      <c r="G16" s="74">
        <f t="shared" si="0"/>
        <v>30.066666666666666</v>
      </c>
      <c r="H16" s="75">
        <f t="shared" si="1"/>
        <v>0.40551750201988196</v>
      </c>
      <c r="I16" s="31">
        <v>30.6</v>
      </c>
      <c r="J16" s="46">
        <v>33</v>
      </c>
      <c r="K16" s="7">
        <v>32.200000000000003</v>
      </c>
      <c r="L16" s="74">
        <f t="shared" si="2"/>
        <v>31.933333333333337</v>
      </c>
      <c r="M16" s="75">
        <f t="shared" si="7"/>
        <v>0.70553368295055729</v>
      </c>
      <c r="N16" s="53">
        <v>33</v>
      </c>
      <c r="O16" s="53">
        <v>32</v>
      </c>
      <c r="P16" s="8">
        <v>32.5</v>
      </c>
      <c r="Q16" s="74">
        <f t="shared" si="3"/>
        <v>32.5</v>
      </c>
      <c r="R16" s="75">
        <f t="shared" si="4"/>
        <v>0.28867513459481292</v>
      </c>
      <c r="S16" s="51">
        <v>31.1</v>
      </c>
      <c r="T16" s="51">
        <v>32.700000000000003</v>
      </c>
      <c r="U16" s="51">
        <v>33.1</v>
      </c>
      <c r="V16" s="74">
        <f t="shared" si="5"/>
        <v>32.300000000000004</v>
      </c>
      <c r="W16" s="75">
        <f t="shared" si="6"/>
        <v>0.61101009266077888</v>
      </c>
    </row>
    <row r="17" spans="1:23" x14ac:dyDescent="0.3">
      <c r="A17" s="91"/>
      <c r="B17" s="3" t="s">
        <v>1</v>
      </c>
      <c r="C17" s="4" t="s">
        <v>4</v>
      </c>
      <c r="D17" s="5">
        <v>1271.17</v>
      </c>
      <c r="E17" s="5">
        <v>1223.1099999999999</v>
      </c>
      <c r="F17" s="25">
        <v>1211.8900000000001</v>
      </c>
      <c r="G17" s="76">
        <f t="shared" si="0"/>
        <v>1235.3900000000001</v>
      </c>
      <c r="H17" s="77">
        <f t="shared" si="1"/>
        <v>18.18083606438385</v>
      </c>
      <c r="I17" s="30">
        <v>1185.8800000000001</v>
      </c>
      <c r="J17" s="6">
        <v>1178.17</v>
      </c>
      <c r="K17" s="6">
        <v>1133.72</v>
      </c>
      <c r="L17" s="76">
        <f t="shared" si="2"/>
        <v>1165.9233333333334</v>
      </c>
      <c r="M17" s="77">
        <f t="shared" si="7"/>
        <v>16.254763746189766</v>
      </c>
      <c r="N17" s="5">
        <v>1288.26</v>
      </c>
      <c r="O17" s="5">
        <v>1229.8499999999999</v>
      </c>
      <c r="P17" s="5">
        <v>1158.99</v>
      </c>
      <c r="Q17" s="76">
        <f t="shared" si="3"/>
        <v>1225.6999999999998</v>
      </c>
      <c r="R17" s="77">
        <f t="shared" si="4"/>
        <v>37.374679931739877</v>
      </c>
      <c r="S17" s="3">
        <v>1198.26</v>
      </c>
      <c r="T17" s="3">
        <v>1175.48</v>
      </c>
      <c r="U17" s="3">
        <v>1299.04</v>
      </c>
      <c r="V17" s="76">
        <f t="shared" si="5"/>
        <v>1224.26</v>
      </c>
      <c r="W17" s="77">
        <f t="shared" si="6"/>
        <v>37.96387932408031</v>
      </c>
    </row>
    <row r="18" spans="1:23" ht="16.2" thickBot="1" x14ac:dyDescent="0.35">
      <c r="A18" s="92"/>
      <c r="B18" s="48" t="s">
        <v>2</v>
      </c>
      <c r="C18" s="49" t="s">
        <v>29</v>
      </c>
      <c r="D18" s="12">
        <v>6.14</v>
      </c>
      <c r="E18" s="12" t="s">
        <v>16</v>
      </c>
      <c r="F18" s="27" t="s">
        <v>16</v>
      </c>
      <c r="G18" s="78">
        <f t="shared" si="0"/>
        <v>6.14</v>
      </c>
      <c r="H18" s="79"/>
      <c r="I18" s="32">
        <v>7.23</v>
      </c>
      <c r="J18" s="11" t="s">
        <v>16</v>
      </c>
      <c r="K18" s="11" t="s">
        <v>16</v>
      </c>
      <c r="L18" s="78">
        <f t="shared" si="2"/>
        <v>7.23</v>
      </c>
      <c r="M18" s="79"/>
      <c r="N18" s="12">
        <v>7.01</v>
      </c>
      <c r="O18" s="12" t="s">
        <v>16</v>
      </c>
      <c r="P18" s="12" t="s">
        <v>16</v>
      </c>
      <c r="Q18" s="78">
        <f t="shared" si="3"/>
        <v>7.01</v>
      </c>
      <c r="R18" s="79"/>
      <c r="S18" s="48">
        <v>7.35</v>
      </c>
      <c r="T18" s="48" t="s">
        <v>16</v>
      </c>
      <c r="U18" s="48" t="s">
        <v>16</v>
      </c>
      <c r="V18" s="78">
        <f t="shared" si="5"/>
        <v>7.35</v>
      </c>
      <c r="W18" s="79"/>
    </row>
    <row r="19" spans="1:23" x14ac:dyDescent="0.3">
      <c r="A19" s="90">
        <v>11</v>
      </c>
      <c r="B19" s="51" t="s">
        <v>0</v>
      </c>
      <c r="C19" s="52" t="s">
        <v>5</v>
      </c>
      <c r="D19" s="8">
        <v>74.400000000000006</v>
      </c>
      <c r="E19" s="8">
        <v>75.8</v>
      </c>
      <c r="F19" s="26">
        <v>76.599999999999994</v>
      </c>
      <c r="G19" s="74">
        <f t="shared" si="0"/>
        <v>75.599999999999994</v>
      </c>
      <c r="H19" s="75">
        <f t="shared" si="1"/>
        <v>0.64291005073286023</v>
      </c>
      <c r="I19" s="31">
        <v>71.3</v>
      </c>
      <c r="J19" s="7">
        <v>70.7</v>
      </c>
      <c r="K19" s="7">
        <v>68.099999999999994</v>
      </c>
      <c r="L19" s="74">
        <f t="shared" si="2"/>
        <v>70.033333333333331</v>
      </c>
      <c r="M19" s="75">
        <f t="shared" si="7"/>
        <v>0.98206132417708403</v>
      </c>
      <c r="N19" s="8">
        <v>81.7</v>
      </c>
      <c r="O19" s="8">
        <v>76.3</v>
      </c>
      <c r="P19" s="8">
        <v>79.400000000000006</v>
      </c>
      <c r="Q19" s="74">
        <f t="shared" si="3"/>
        <v>79.13333333333334</v>
      </c>
      <c r="R19" s="75">
        <f t="shared" si="4"/>
        <v>1.5645375603601801</v>
      </c>
      <c r="S19" s="51">
        <v>69.5</v>
      </c>
      <c r="T19" s="51">
        <v>68.2</v>
      </c>
      <c r="U19" s="54">
        <v>65</v>
      </c>
      <c r="V19" s="74">
        <f t="shared" si="5"/>
        <v>67.566666666666663</v>
      </c>
      <c r="W19" s="75">
        <f t="shared" si="6"/>
        <v>1.3370780746754389</v>
      </c>
    </row>
    <row r="20" spans="1:23" x14ac:dyDescent="0.3">
      <c r="A20" s="91"/>
      <c r="B20" s="3" t="s">
        <v>1</v>
      </c>
      <c r="C20" s="4" t="s">
        <v>4</v>
      </c>
      <c r="D20" s="5">
        <v>2245.35</v>
      </c>
      <c r="E20" s="5">
        <v>2659.71</v>
      </c>
      <c r="F20" s="25">
        <v>2479.08</v>
      </c>
      <c r="G20" s="76">
        <f t="shared" si="0"/>
        <v>2461.3799999999997</v>
      </c>
      <c r="H20" s="77">
        <f t="shared" si="1"/>
        <v>119.94237491395613</v>
      </c>
      <c r="I20" s="30">
        <v>2265.64</v>
      </c>
      <c r="J20" s="6">
        <v>2176.48</v>
      </c>
      <c r="K20" s="6">
        <v>2226.69</v>
      </c>
      <c r="L20" s="76">
        <f t="shared" si="2"/>
        <v>2222.9366666666665</v>
      </c>
      <c r="M20" s="77">
        <f t="shared" si="7"/>
        <v>25.806601437961099</v>
      </c>
      <c r="N20" s="5">
        <v>2593.85</v>
      </c>
      <c r="O20" s="5">
        <v>2694.08</v>
      </c>
      <c r="P20" s="5">
        <v>2752.44</v>
      </c>
      <c r="Q20" s="76">
        <f t="shared" si="3"/>
        <v>2680.1233333333334</v>
      </c>
      <c r="R20" s="77">
        <f t="shared" si="4"/>
        <v>46.309784543273878</v>
      </c>
      <c r="S20" s="3">
        <v>2479.0300000000002</v>
      </c>
      <c r="T20" s="3">
        <v>2324.9899999999998</v>
      </c>
      <c r="U20" s="3">
        <v>2403.9299999999998</v>
      </c>
      <c r="V20" s="76">
        <f t="shared" si="5"/>
        <v>2402.65</v>
      </c>
      <c r="W20" s="77">
        <f t="shared" si="6"/>
        <v>44.47212310350546</v>
      </c>
    </row>
    <row r="21" spans="1:23" ht="16.2" thickBot="1" x14ac:dyDescent="0.35">
      <c r="A21" s="92"/>
      <c r="B21" s="48" t="s">
        <v>2</v>
      </c>
      <c r="C21" s="49" t="s">
        <v>29</v>
      </c>
      <c r="D21" s="12">
        <v>13.39</v>
      </c>
      <c r="E21" s="12" t="s">
        <v>16</v>
      </c>
      <c r="F21" s="27" t="s">
        <v>16</v>
      </c>
      <c r="G21" s="78">
        <f t="shared" si="0"/>
        <v>13.39</v>
      </c>
      <c r="H21" s="79"/>
      <c r="I21" s="32">
        <v>11.49</v>
      </c>
      <c r="J21" s="11" t="s">
        <v>16</v>
      </c>
      <c r="K21" s="11" t="s">
        <v>16</v>
      </c>
      <c r="L21" s="78">
        <f t="shared" si="2"/>
        <v>11.49</v>
      </c>
      <c r="M21" s="79"/>
      <c r="N21" s="12">
        <v>12.15</v>
      </c>
      <c r="O21" s="12" t="s">
        <v>16</v>
      </c>
      <c r="P21" s="12" t="s">
        <v>16</v>
      </c>
      <c r="Q21" s="78">
        <f t="shared" si="3"/>
        <v>12.15</v>
      </c>
      <c r="R21" s="79"/>
      <c r="S21" s="48">
        <v>11.15</v>
      </c>
      <c r="T21" s="48" t="s">
        <v>16</v>
      </c>
      <c r="U21" s="48" t="s">
        <v>16</v>
      </c>
      <c r="V21" s="78">
        <f t="shared" si="5"/>
        <v>11.15</v>
      </c>
      <c r="W21" s="79"/>
    </row>
    <row r="22" spans="1:23" x14ac:dyDescent="0.3">
      <c r="A22" s="90">
        <v>13</v>
      </c>
      <c r="B22" s="62" t="s">
        <v>0</v>
      </c>
      <c r="C22" s="52" t="s">
        <v>5</v>
      </c>
      <c r="D22" s="39">
        <v>53.9</v>
      </c>
      <c r="E22" s="39">
        <v>55.4</v>
      </c>
      <c r="F22" s="63">
        <v>58.9</v>
      </c>
      <c r="G22" s="80">
        <f t="shared" si="0"/>
        <v>56.066666666666663</v>
      </c>
      <c r="H22" s="81">
        <f t="shared" si="1"/>
        <v>1.4813657362192649</v>
      </c>
      <c r="I22" s="64">
        <v>56.9</v>
      </c>
      <c r="J22" s="36">
        <v>54.6</v>
      </c>
      <c r="K22" s="36">
        <v>58.5</v>
      </c>
      <c r="L22" s="74">
        <f t="shared" si="2"/>
        <v>56.666666666666664</v>
      </c>
      <c r="M22" s="75">
        <f t="shared" si="7"/>
        <v>1.1318617897566425</v>
      </c>
      <c r="N22" s="39">
        <v>56.9</v>
      </c>
      <c r="O22" s="39">
        <v>58.2</v>
      </c>
      <c r="P22" s="39">
        <v>57.5</v>
      </c>
      <c r="Q22" s="74">
        <f t="shared" si="3"/>
        <v>57.533333333333331</v>
      </c>
      <c r="R22" s="75">
        <f t="shared" si="4"/>
        <v>0.37564758898615608</v>
      </c>
      <c r="S22" s="62">
        <v>57.6</v>
      </c>
      <c r="T22" s="62">
        <v>57.6</v>
      </c>
      <c r="U22" s="62">
        <v>57.5</v>
      </c>
      <c r="V22" s="74">
        <f t="shared" si="5"/>
        <v>57.566666666666663</v>
      </c>
      <c r="W22" s="75">
        <f t="shared" si="6"/>
        <v>3.3333333333333805E-2</v>
      </c>
    </row>
    <row r="23" spans="1:23" x14ac:dyDescent="0.3">
      <c r="A23" s="91"/>
      <c r="B23" s="56" t="s">
        <v>1</v>
      </c>
      <c r="C23" s="4" t="s">
        <v>4</v>
      </c>
      <c r="D23" s="38">
        <v>1788.85</v>
      </c>
      <c r="E23" s="57">
        <v>1782.5</v>
      </c>
      <c r="F23" s="58">
        <v>1642.73</v>
      </c>
      <c r="G23" s="82">
        <f t="shared" si="0"/>
        <v>1738.0266666666666</v>
      </c>
      <c r="H23" s="83">
        <f t="shared" si="1"/>
        <v>47.683580798612184</v>
      </c>
      <c r="I23" s="59">
        <v>1946.74</v>
      </c>
      <c r="J23" s="60">
        <v>1907.1</v>
      </c>
      <c r="K23" s="35">
        <v>1783.57</v>
      </c>
      <c r="L23" s="76">
        <f t="shared" si="2"/>
        <v>1879.1366666666665</v>
      </c>
      <c r="M23" s="77">
        <f t="shared" si="7"/>
        <v>49.13441846382004</v>
      </c>
      <c r="N23" s="38">
        <v>1671.81</v>
      </c>
      <c r="O23" s="38">
        <v>1862.45</v>
      </c>
      <c r="P23" s="38">
        <v>1840.77</v>
      </c>
      <c r="Q23" s="76">
        <f t="shared" si="3"/>
        <v>1791.676666666667</v>
      </c>
      <c r="R23" s="77">
        <f t="shared" si="4"/>
        <v>60.259214878537712</v>
      </c>
      <c r="S23" s="61">
        <v>1818.4</v>
      </c>
      <c r="T23" s="56">
        <v>1719.11</v>
      </c>
      <c r="U23" s="56">
        <v>1767.91</v>
      </c>
      <c r="V23" s="76">
        <f t="shared" si="5"/>
        <v>1768.4733333333334</v>
      </c>
      <c r="W23" s="77">
        <f t="shared" si="6"/>
        <v>28.663938048433746</v>
      </c>
    </row>
    <row r="24" spans="1:23" ht="16.2" thickBot="1" x14ac:dyDescent="0.35">
      <c r="A24" s="92"/>
      <c r="B24" s="65" t="s">
        <v>2</v>
      </c>
      <c r="C24" s="49" t="s">
        <v>29</v>
      </c>
      <c r="D24" s="66">
        <v>10.3</v>
      </c>
      <c r="E24" s="40" t="s">
        <v>16</v>
      </c>
      <c r="F24" s="67" t="s">
        <v>16</v>
      </c>
      <c r="G24" s="84">
        <f t="shared" si="0"/>
        <v>10.3</v>
      </c>
      <c r="H24" s="85"/>
      <c r="I24" s="68">
        <v>10.41</v>
      </c>
      <c r="J24" s="37" t="s">
        <v>16</v>
      </c>
      <c r="K24" s="37" t="s">
        <v>16</v>
      </c>
      <c r="L24" s="78">
        <f t="shared" si="2"/>
        <v>10.41</v>
      </c>
      <c r="M24" s="79"/>
      <c r="N24" s="40">
        <v>10.15</v>
      </c>
      <c r="O24" s="40" t="s">
        <v>16</v>
      </c>
      <c r="P24" s="40" t="s">
        <v>16</v>
      </c>
      <c r="Q24" s="78">
        <f t="shared" si="3"/>
        <v>10.15</v>
      </c>
      <c r="R24" s="79"/>
      <c r="S24" s="65">
        <v>10.58</v>
      </c>
      <c r="T24" s="65" t="s">
        <v>16</v>
      </c>
      <c r="U24" s="65" t="s">
        <v>16</v>
      </c>
      <c r="V24" s="78">
        <f t="shared" si="5"/>
        <v>10.58</v>
      </c>
      <c r="W24" s="79"/>
    </row>
    <row r="25" spans="1:23" x14ac:dyDescent="0.3">
      <c r="A25" s="90">
        <v>15</v>
      </c>
      <c r="B25" s="51" t="s">
        <v>0</v>
      </c>
      <c r="C25" s="52" t="s">
        <v>5</v>
      </c>
      <c r="D25" s="8">
        <v>47.5</v>
      </c>
      <c r="E25" s="8">
        <v>46.1</v>
      </c>
      <c r="F25" s="26">
        <v>46.9</v>
      </c>
      <c r="G25" s="74">
        <f t="shared" si="0"/>
        <v>46.833333333333336</v>
      </c>
      <c r="H25" s="75">
        <f t="shared" si="1"/>
        <v>0.40551750201988085</v>
      </c>
      <c r="I25" s="31">
        <v>39.299999999999997</v>
      </c>
      <c r="J25" s="7">
        <v>48.2</v>
      </c>
      <c r="K25" s="7">
        <v>42.8</v>
      </c>
      <c r="L25" s="74">
        <f t="shared" si="2"/>
        <v>43.433333333333337</v>
      </c>
      <c r="M25" s="75">
        <f t="shared" si="7"/>
        <v>2.5886504420471916</v>
      </c>
      <c r="N25" s="8">
        <v>46.4</v>
      </c>
      <c r="O25" s="8">
        <v>47.6</v>
      </c>
      <c r="P25" s="8">
        <v>41</v>
      </c>
      <c r="Q25" s="74">
        <f t="shared" si="3"/>
        <v>45</v>
      </c>
      <c r="R25" s="75">
        <f t="shared" si="4"/>
        <v>2.0297783130184444</v>
      </c>
      <c r="S25" s="51">
        <v>38.799999999999997</v>
      </c>
      <c r="T25" s="51">
        <v>44.8</v>
      </c>
      <c r="U25" s="51">
        <v>41.7</v>
      </c>
      <c r="V25" s="74">
        <f t="shared" si="5"/>
        <v>41.766666666666666</v>
      </c>
      <c r="W25" s="75">
        <f t="shared" si="6"/>
        <v>1.732371528024838</v>
      </c>
    </row>
    <row r="26" spans="1:23" x14ac:dyDescent="0.3">
      <c r="A26" s="91"/>
      <c r="B26" s="3" t="s">
        <v>1</v>
      </c>
      <c r="C26" s="4" t="s">
        <v>4</v>
      </c>
      <c r="D26" s="5">
        <v>1731.68</v>
      </c>
      <c r="E26" s="5">
        <v>1834.66</v>
      </c>
      <c r="F26" s="25">
        <v>1746.12</v>
      </c>
      <c r="G26" s="76">
        <f t="shared" si="0"/>
        <v>1770.82</v>
      </c>
      <c r="H26" s="77">
        <f t="shared" si="1"/>
        <v>32.191031877424109</v>
      </c>
      <c r="I26" s="30">
        <v>1875.32</v>
      </c>
      <c r="J26" s="6">
        <v>1762.34</v>
      </c>
      <c r="K26" s="6">
        <v>1757.87</v>
      </c>
      <c r="L26" s="76">
        <f t="shared" si="2"/>
        <v>1798.51</v>
      </c>
      <c r="M26" s="77">
        <f t="shared" si="7"/>
        <v>38.426671726809772</v>
      </c>
      <c r="N26" s="5">
        <v>1950.86</v>
      </c>
      <c r="O26" s="5">
        <v>1947.52</v>
      </c>
      <c r="P26" s="5">
        <v>1954.35</v>
      </c>
      <c r="Q26" s="76">
        <f t="shared" si="3"/>
        <v>1950.9099999999999</v>
      </c>
      <c r="R26" s="77">
        <f t="shared" si="4"/>
        <v>1.9718096595090644</v>
      </c>
      <c r="S26" s="3">
        <v>1820.46</v>
      </c>
      <c r="T26" s="3">
        <v>1818.41</v>
      </c>
      <c r="U26" s="3">
        <v>1831.96</v>
      </c>
      <c r="V26" s="76">
        <f t="shared" si="5"/>
        <v>1823.61</v>
      </c>
      <c r="W26" s="77">
        <f t="shared" si="6"/>
        <v>4.2167325423049133</v>
      </c>
    </row>
    <row r="27" spans="1:23" ht="16.2" thickBot="1" x14ac:dyDescent="0.35">
      <c r="A27" s="92"/>
      <c r="B27" s="48" t="s">
        <v>2</v>
      </c>
      <c r="C27" s="49" t="s">
        <v>29</v>
      </c>
      <c r="D27" s="12">
        <v>9.33</v>
      </c>
      <c r="E27" s="12" t="s">
        <v>16</v>
      </c>
      <c r="F27" s="27" t="s">
        <v>16</v>
      </c>
      <c r="G27" s="78">
        <f t="shared" si="0"/>
        <v>9.33</v>
      </c>
      <c r="H27" s="79"/>
      <c r="I27" s="32">
        <v>8.59</v>
      </c>
      <c r="J27" s="11" t="s">
        <v>16</v>
      </c>
      <c r="K27" s="11" t="s">
        <v>16</v>
      </c>
      <c r="L27" s="78">
        <f t="shared" si="2"/>
        <v>8.59</v>
      </c>
      <c r="M27" s="79"/>
      <c r="N27" s="12">
        <v>9.49</v>
      </c>
      <c r="O27" s="12" t="s">
        <v>16</v>
      </c>
      <c r="P27" s="12" t="s">
        <v>16</v>
      </c>
      <c r="Q27" s="78">
        <f t="shared" si="3"/>
        <v>9.49</v>
      </c>
      <c r="R27" s="79"/>
      <c r="S27" s="48">
        <v>10.07</v>
      </c>
      <c r="T27" s="48" t="s">
        <v>16</v>
      </c>
      <c r="U27" s="48" t="s">
        <v>16</v>
      </c>
      <c r="V27" s="78">
        <f t="shared" si="5"/>
        <v>10.07</v>
      </c>
      <c r="W27" s="79"/>
    </row>
    <row r="28" spans="1:23" x14ac:dyDescent="0.3">
      <c r="A28" s="90">
        <v>6</v>
      </c>
      <c r="B28" s="51" t="s">
        <v>0</v>
      </c>
      <c r="C28" s="52" t="s">
        <v>5</v>
      </c>
      <c r="D28" s="8">
        <v>37.1</v>
      </c>
      <c r="E28" s="8">
        <v>37.700000000000003</v>
      </c>
      <c r="F28" s="26">
        <v>44.8</v>
      </c>
      <c r="G28" s="74">
        <f t="shared" si="0"/>
        <v>39.866666666666667</v>
      </c>
      <c r="H28" s="75">
        <f t="shared" si="1"/>
        <v>2.472740270316403</v>
      </c>
      <c r="I28" s="31">
        <v>40.6</v>
      </c>
      <c r="J28" s="7">
        <v>40.4</v>
      </c>
      <c r="K28" s="7">
        <v>37.700000000000003</v>
      </c>
      <c r="L28" s="74">
        <f t="shared" si="2"/>
        <v>39.56666666666667</v>
      </c>
      <c r="M28" s="75">
        <f t="shared" si="7"/>
        <v>0.93511734260703494</v>
      </c>
      <c r="N28" s="8">
        <v>36.1</v>
      </c>
      <c r="O28" s="8">
        <v>38.4</v>
      </c>
      <c r="P28" s="8">
        <v>37.799999999999997</v>
      </c>
      <c r="Q28" s="74">
        <f t="shared" si="3"/>
        <v>37.43333333333333</v>
      </c>
      <c r="R28" s="75">
        <f t="shared" si="4"/>
        <v>0.68879927732572654</v>
      </c>
      <c r="S28" s="51">
        <v>36.700000000000003</v>
      </c>
      <c r="T28" s="51">
        <v>37</v>
      </c>
      <c r="U28" s="51">
        <v>35.6</v>
      </c>
      <c r="V28" s="74">
        <f t="shared" si="5"/>
        <v>36.433333333333337</v>
      </c>
      <c r="W28" s="75">
        <f t="shared" si="6"/>
        <v>0.42557151116012337</v>
      </c>
    </row>
    <row r="29" spans="1:23" x14ac:dyDescent="0.3">
      <c r="A29" s="91"/>
      <c r="B29" s="3" t="s">
        <v>1</v>
      </c>
      <c r="C29" s="4" t="s">
        <v>4</v>
      </c>
      <c r="D29" s="5">
        <v>1495.19</v>
      </c>
      <c r="E29" s="5">
        <v>1485.43</v>
      </c>
      <c r="F29" s="25">
        <v>1427.43</v>
      </c>
      <c r="G29" s="76">
        <f t="shared" si="0"/>
        <v>1469.3500000000001</v>
      </c>
      <c r="H29" s="77">
        <f t="shared" si="1"/>
        <v>21.148516102396719</v>
      </c>
      <c r="I29" s="30">
        <v>1413.09</v>
      </c>
      <c r="J29" s="6">
        <v>1459.13</v>
      </c>
      <c r="K29" s="6">
        <v>1277.67</v>
      </c>
      <c r="L29" s="76">
        <f t="shared" si="2"/>
        <v>1383.2966666666669</v>
      </c>
      <c r="M29" s="77">
        <f t="shared" si="7"/>
        <v>54.459969804537266</v>
      </c>
      <c r="N29" s="5">
        <v>1488.48</v>
      </c>
      <c r="O29" s="5">
        <v>1500.85</v>
      </c>
      <c r="P29" s="5">
        <v>1572.58</v>
      </c>
      <c r="Q29" s="76">
        <f t="shared" si="3"/>
        <v>1520.6366666666665</v>
      </c>
      <c r="R29" s="77">
        <f t="shared" si="4"/>
        <v>26.216004229816889</v>
      </c>
      <c r="S29" s="3">
        <v>1422.55</v>
      </c>
      <c r="T29" s="3">
        <v>1474.36</v>
      </c>
      <c r="U29" s="3">
        <v>1458.56</v>
      </c>
      <c r="V29" s="76">
        <f t="shared" si="5"/>
        <v>1451.823333333333</v>
      </c>
      <c r="W29" s="77">
        <f t="shared" si="6"/>
        <v>15.330862482079867</v>
      </c>
    </row>
    <row r="30" spans="1:23" ht="16.2" thickBot="1" x14ac:dyDescent="0.35">
      <c r="A30" s="92"/>
      <c r="B30" s="48" t="s">
        <v>2</v>
      </c>
      <c r="C30" s="49" t="s">
        <v>29</v>
      </c>
      <c r="D30" s="50">
        <v>9.4</v>
      </c>
      <c r="E30" s="12" t="s">
        <v>16</v>
      </c>
      <c r="F30" s="27" t="s">
        <v>16</v>
      </c>
      <c r="G30" s="78">
        <f t="shared" si="0"/>
        <v>9.4</v>
      </c>
      <c r="H30" s="79"/>
      <c r="I30" s="32">
        <v>9.5500000000000007</v>
      </c>
      <c r="J30" s="11" t="s">
        <v>16</v>
      </c>
      <c r="K30" s="11" t="s">
        <v>16</v>
      </c>
      <c r="L30" s="78">
        <f t="shared" si="2"/>
        <v>9.5500000000000007</v>
      </c>
      <c r="M30" s="79"/>
      <c r="N30" s="12">
        <v>9.5500000000000007</v>
      </c>
      <c r="O30" s="12" t="s">
        <v>16</v>
      </c>
      <c r="P30" s="12" t="s">
        <v>16</v>
      </c>
      <c r="Q30" s="78">
        <f t="shared" si="3"/>
        <v>9.5500000000000007</v>
      </c>
      <c r="R30" s="79"/>
      <c r="S30" s="48">
        <v>8.5399999999999991</v>
      </c>
      <c r="T30" s="48" t="s">
        <v>16</v>
      </c>
      <c r="U30" s="48" t="s">
        <v>16</v>
      </c>
      <c r="V30" s="78">
        <f t="shared" si="5"/>
        <v>8.5399999999999991</v>
      </c>
      <c r="W30" s="79"/>
    </row>
    <row r="31" spans="1:23" x14ac:dyDescent="0.3">
      <c r="A31" s="90">
        <v>16</v>
      </c>
      <c r="B31" s="51" t="s">
        <v>0</v>
      </c>
      <c r="C31" s="52" t="s">
        <v>5</v>
      </c>
      <c r="D31" s="8">
        <v>46.8</v>
      </c>
      <c r="E31" s="8">
        <v>50.2</v>
      </c>
      <c r="F31" s="26">
        <v>48.5</v>
      </c>
      <c r="G31" s="74">
        <f t="shared" si="0"/>
        <v>48.5</v>
      </c>
      <c r="H31" s="75">
        <f t="shared" si="1"/>
        <v>0.98149545762236545</v>
      </c>
      <c r="I31" s="31">
        <v>49.4</v>
      </c>
      <c r="J31" s="7">
        <v>43.5</v>
      </c>
      <c r="K31" s="7">
        <v>45.9</v>
      </c>
      <c r="L31" s="74">
        <f t="shared" si="2"/>
        <v>46.266666666666673</v>
      </c>
      <c r="M31" s="75">
        <f t="shared" si="7"/>
        <v>1.713022021003946</v>
      </c>
      <c r="N31" s="8">
        <v>47.3</v>
      </c>
      <c r="O31" s="8">
        <v>44.9</v>
      </c>
      <c r="P31" s="53">
        <v>45</v>
      </c>
      <c r="Q31" s="74">
        <f t="shared" si="3"/>
        <v>45.733333333333327</v>
      </c>
      <c r="R31" s="75">
        <f t="shared" si="4"/>
        <v>0.78386506775365583</v>
      </c>
      <c r="S31" s="51">
        <v>46.5</v>
      </c>
      <c r="T31" s="51">
        <v>47.1</v>
      </c>
      <c r="U31" s="54">
        <v>46</v>
      </c>
      <c r="V31" s="74">
        <f t="shared" si="5"/>
        <v>46.533333333333331</v>
      </c>
      <c r="W31" s="75">
        <f t="shared" si="6"/>
        <v>0.31797973380564898</v>
      </c>
    </row>
    <row r="32" spans="1:23" x14ac:dyDescent="0.3">
      <c r="A32" s="91"/>
      <c r="B32" s="3" t="s">
        <v>1</v>
      </c>
      <c r="C32" s="4" t="s">
        <v>4</v>
      </c>
      <c r="D32" s="5">
        <v>1938.54</v>
      </c>
      <c r="E32" s="5">
        <v>1977.65</v>
      </c>
      <c r="F32" s="25">
        <v>2107.33</v>
      </c>
      <c r="G32" s="76">
        <f t="shared" si="0"/>
        <v>2007.8400000000001</v>
      </c>
      <c r="H32" s="77">
        <f t="shared" si="1"/>
        <v>51.010107168416447</v>
      </c>
      <c r="I32" s="30">
        <v>2024.05</v>
      </c>
      <c r="J32" s="6">
        <v>2200.2199999999998</v>
      </c>
      <c r="K32" s="6">
        <v>2092.89</v>
      </c>
      <c r="L32" s="76">
        <f t="shared" si="2"/>
        <v>2105.7199999999998</v>
      </c>
      <c r="M32" s="77">
        <f t="shared" si="7"/>
        <v>51.258898089339851</v>
      </c>
      <c r="N32" s="5">
        <v>2167.65</v>
      </c>
      <c r="O32" s="5">
        <v>2137.23</v>
      </c>
      <c r="P32" s="5">
        <v>2170.4299999999998</v>
      </c>
      <c r="Q32" s="76">
        <f t="shared" si="3"/>
        <v>2158.4366666666665</v>
      </c>
      <c r="R32" s="77">
        <f t="shared" si="4"/>
        <v>10.633659347144361</v>
      </c>
      <c r="S32" s="3">
        <v>1936.41</v>
      </c>
      <c r="T32" s="3">
        <v>1946.48</v>
      </c>
      <c r="U32" s="3">
        <v>1958.89</v>
      </c>
      <c r="V32" s="76">
        <f t="shared" si="5"/>
        <v>1947.2600000000002</v>
      </c>
      <c r="W32" s="77">
        <f t="shared" si="6"/>
        <v>6.5011255435757755</v>
      </c>
    </row>
    <row r="33" spans="1:23" ht="16.2" thickBot="1" x14ac:dyDescent="0.35">
      <c r="A33" s="92"/>
      <c r="B33" s="48" t="s">
        <v>2</v>
      </c>
      <c r="C33" s="49" t="s">
        <v>29</v>
      </c>
      <c r="D33" s="12">
        <v>6.53</v>
      </c>
      <c r="E33" s="12" t="s">
        <v>16</v>
      </c>
      <c r="F33" s="27" t="s">
        <v>16</v>
      </c>
      <c r="G33" s="78">
        <f t="shared" si="0"/>
        <v>6.53</v>
      </c>
      <c r="H33" s="79"/>
      <c r="I33" s="32">
        <v>7.42</v>
      </c>
      <c r="J33" s="11" t="s">
        <v>16</v>
      </c>
      <c r="K33" s="11" t="s">
        <v>16</v>
      </c>
      <c r="L33" s="78">
        <f t="shared" si="2"/>
        <v>7.42</v>
      </c>
      <c r="M33" s="79"/>
      <c r="N33" s="12">
        <v>6.55</v>
      </c>
      <c r="O33" s="12" t="s">
        <v>16</v>
      </c>
      <c r="P33" s="12" t="s">
        <v>16</v>
      </c>
      <c r="Q33" s="78">
        <f t="shared" si="3"/>
        <v>6.55</v>
      </c>
      <c r="R33" s="79"/>
      <c r="S33" s="48">
        <v>7.19</v>
      </c>
      <c r="T33" s="48" t="s">
        <v>16</v>
      </c>
      <c r="U33" s="48" t="s">
        <v>16</v>
      </c>
      <c r="V33" s="78">
        <f t="shared" si="5"/>
        <v>7.19</v>
      </c>
      <c r="W33" s="79"/>
    </row>
    <row r="34" spans="1:23" x14ac:dyDescent="0.3">
      <c r="A34" s="91">
        <v>14</v>
      </c>
      <c r="B34" s="15" t="s">
        <v>0</v>
      </c>
      <c r="C34" s="52" t="s">
        <v>5</v>
      </c>
      <c r="D34" s="16">
        <v>49.3</v>
      </c>
      <c r="E34" s="16">
        <v>47.2</v>
      </c>
      <c r="F34" s="24">
        <v>41.6</v>
      </c>
      <c r="G34" s="76">
        <f t="shared" si="0"/>
        <v>46.033333333333331</v>
      </c>
      <c r="H34" s="77">
        <f t="shared" si="1"/>
        <v>2.2980668204190904</v>
      </c>
      <c r="I34" s="29">
        <v>50</v>
      </c>
      <c r="J34" s="17">
        <v>44.8</v>
      </c>
      <c r="K34" s="17">
        <v>46.4</v>
      </c>
      <c r="L34" s="76">
        <f t="shared" si="2"/>
        <v>47.066666666666663</v>
      </c>
      <c r="M34" s="77">
        <f t="shared" si="7"/>
        <v>1.5376750126227736</v>
      </c>
      <c r="N34" s="16">
        <v>55.3</v>
      </c>
      <c r="O34" s="16">
        <v>44.5</v>
      </c>
      <c r="P34" s="22">
        <v>50</v>
      </c>
      <c r="Q34" s="76">
        <f t="shared" si="3"/>
        <v>49.933333333333337</v>
      </c>
      <c r="R34" s="77">
        <f t="shared" si="4"/>
        <v>3.1178696430593611</v>
      </c>
      <c r="S34" s="15">
        <v>45.1</v>
      </c>
      <c r="T34" s="15">
        <v>47.3</v>
      </c>
      <c r="U34" s="15">
        <v>42.4</v>
      </c>
      <c r="V34" s="76">
        <f t="shared" si="5"/>
        <v>44.933333333333337</v>
      </c>
      <c r="W34" s="77">
        <f t="shared" si="6"/>
        <v>1.4169607537888185</v>
      </c>
    </row>
    <row r="35" spans="1:23" x14ac:dyDescent="0.3">
      <c r="A35" s="91"/>
      <c r="B35" s="3" t="s">
        <v>1</v>
      </c>
      <c r="C35" s="4" t="s">
        <v>4</v>
      </c>
      <c r="D35" s="5">
        <v>1778.42</v>
      </c>
      <c r="E35" s="5">
        <v>1792.49</v>
      </c>
      <c r="F35" s="25">
        <v>1715.44</v>
      </c>
      <c r="G35" s="76">
        <f t="shared" si="0"/>
        <v>1762.1166666666668</v>
      </c>
      <c r="H35" s="77">
        <f t="shared" si="1"/>
        <v>23.689129949784512</v>
      </c>
      <c r="I35" s="30">
        <v>1741.74</v>
      </c>
      <c r="J35" s="6">
        <v>1673.72</v>
      </c>
      <c r="K35" s="6">
        <v>1770.04</v>
      </c>
      <c r="L35" s="76">
        <f t="shared" si="2"/>
        <v>1728.5</v>
      </c>
      <c r="M35" s="77">
        <f t="shared" si="7"/>
        <v>28.582388516940505</v>
      </c>
      <c r="N35" s="41">
        <v>1982</v>
      </c>
      <c r="O35" s="41">
        <v>1858.69</v>
      </c>
      <c r="P35" s="41">
        <v>1781.3</v>
      </c>
      <c r="Q35" s="76">
        <f t="shared" si="3"/>
        <v>1873.9966666666667</v>
      </c>
      <c r="R35" s="77">
        <f t="shared" si="4"/>
        <v>58.440405637804339</v>
      </c>
      <c r="S35" s="3">
        <v>1721.65</v>
      </c>
      <c r="T35" s="3">
        <v>1842.32</v>
      </c>
      <c r="U35" s="3">
        <v>1735.35</v>
      </c>
      <c r="V35" s="76">
        <f t="shared" si="5"/>
        <v>1766.4399999999998</v>
      </c>
      <c r="W35" s="77">
        <f t="shared" si="6"/>
        <v>38.145568986886687</v>
      </c>
    </row>
    <row r="36" spans="1:23" ht="16.2" thickBot="1" x14ac:dyDescent="0.35">
      <c r="A36" s="92"/>
      <c r="B36" s="48" t="s">
        <v>2</v>
      </c>
      <c r="C36" s="49" t="s">
        <v>29</v>
      </c>
      <c r="D36" s="50">
        <v>11</v>
      </c>
      <c r="E36" s="12"/>
      <c r="F36" s="27"/>
      <c r="G36" s="78">
        <f t="shared" si="0"/>
        <v>11</v>
      </c>
      <c r="H36" s="79"/>
      <c r="I36" s="32">
        <v>12.55</v>
      </c>
      <c r="J36" s="11"/>
      <c r="K36" s="11"/>
      <c r="L36" s="78">
        <f t="shared" si="2"/>
        <v>12.55</v>
      </c>
      <c r="M36" s="79"/>
      <c r="N36" s="12">
        <v>12.04</v>
      </c>
      <c r="O36" s="12"/>
      <c r="P36" s="12"/>
      <c r="Q36" s="78">
        <f t="shared" si="3"/>
        <v>12.04</v>
      </c>
      <c r="R36" s="79"/>
      <c r="S36" s="48">
        <v>11.24</v>
      </c>
      <c r="T36" s="48" t="s">
        <v>16</v>
      </c>
      <c r="U36" s="48" t="s">
        <v>16</v>
      </c>
      <c r="V36" s="78">
        <f t="shared" si="5"/>
        <v>11.24</v>
      </c>
      <c r="W36" s="79"/>
    </row>
    <row r="37" spans="1:23" s="2" customFormat="1" x14ac:dyDescent="0.3">
      <c r="A37" s="90">
        <v>10</v>
      </c>
      <c r="B37" s="7" t="s">
        <v>0</v>
      </c>
      <c r="C37" s="52" t="s">
        <v>5</v>
      </c>
      <c r="D37" s="8">
        <v>51.4</v>
      </c>
      <c r="E37" s="8">
        <v>49.4</v>
      </c>
      <c r="F37" s="26">
        <v>47.9</v>
      </c>
      <c r="G37" s="74">
        <f>AVERAGE(D37:F37)</f>
        <v>49.566666666666663</v>
      </c>
      <c r="H37" s="75">
        <f t="shared" si="1"/>
        <v>1.0137937550497034</v>
      </c>
      <c r="I37" s="45">
        <v>49</v>
      </c>
      <c r="J37" s="46">
        <v>50</v>
      </c>
      <c r="K37" s="7">
        <v>50.1</v>
      </c>
      <c r="L37" s="74">
        <f>AVERAGE(I37:K37)</f>
        <v>49.699999999999996</v>
      </c>
      <c r="M37" s="75">
        <f>STDEV(I37:K37)/SQRT(3)</f>
        <v>0.35118845842842494</v>
      </c>
      <c r="N37" s="8">
        <v>48.8</v>
      </c>
      <c r="O37" s="8">
        <v>45.7</v>
      </c>
      <c r="P37" s="8">
        <v>49.1</v>
      </c>
      <c r="Q37" s="74">
        <f t="shared" si="3"/>
        <v>47.866666666666667</v>
      </c>
      <c r="R37" s="75">
        <f t="shared" si="4"/>
        <v>1.0867893591267395</v>
      </c>
      <c r="S37" s="7">
        <v>50.3</v>
      </c>
      <c r="T37" s="7">
        <v>50.2</v>
      </c>
      <c r="U37" s="9">
        <v>49.6</v>
      </c>
      <c r="V37" s="74">
        <f t="shared" si="5"/>
        <v>50.033333333333331</v>
      </c>
      <c r="W37" s="75">
        <f t="shared" si="6"/>
        <v>0.21858128414339936</v>
      </c>
    </row>
    <row r="38" spans="1:23" s="2" customFormat="1" x14ac:dyDescent="0.3">
      <c r="A38" s="91"/>
      <c r="B38" s="6" t="s">
        <v>1</v>
      </c>
      <c r="C38" s="4" t="s">
        <v>4</v>
      </c>
      <c r="D38" s="5">
        <v>1890.93</v>
      </c>
      <c r="E38" s="5">
        <v>1893.58</v>
      </c>
      <c r="F38" s="25">
        <v>1881.02</v>
      </c>
      <c r="G38" s="76">
        <f t="shared" si="0"/>
        <v>1888.5100000000002</v>
      </c>
      <c r="H38" s="77">
        <f t="shared" si="1"/>
        <v>3.8223334932124002</v>
      </c>
      <c r="I38" s="30">
        <v>1575.01</v>
      </c>
      <c r="J38" s="6">
        <v>1626.42</v>
      </c>
      <c r="K38" s="44">
        <v>1681.6</v>
      </c>
      <c r="L38" s="76">
        <f t="shared" ref="L38:L54" si="8">AVERAGE(I38:K38)</f>
        <v>1627.676666666667</v>
      </c>
      <c r="M38" s="77">
        <f t="shared" ref="M38:M53" si="9">STDEV(I38:K38)/SQRT(3)</f>
        <v>30.776297337038066</v>
      </c>
      <c r="N38" s="5">
        <v>1869.65</v>
      </c>
      <c r="O38" s="5">
        <v>1830.15</v>
      </c>
      <c r="P38" s="5">
        <v>1884.87</v>
      </c>
      <c r="Q38" s="76">
        <f t="shared" si="3"/>
        <v>1861.5566666666666</v>
      </c>
      <c r="R38" s="77">
        <f t="shared" si="4"/>
        <v>16.306400924517636</v>
      </c>
      <c r="S38" s="6">
        <v>1596.99</v>
      </c>
      <c r="T38" s="44">
        <v>1636.3</v>
      </c>
      <c r="U38" s="10">
        <v>1594.09</v>
      </c>
      <c r="V38" s="76">
        <f t="shared" si="5"/>
        <v>1609.1266666666668</v>
      </c>
      <c r="W38" s="77">
        <f t="shared" si="6"/>
        <v>13.612433450505623</v>
      </c>
    </row>
    <row r="39" spans="1:23" s="2" customFormat="1" ht="16.2" thickBot="1" x14ac:dyDescent="0.35">
      <c r="A39" s="92"/>
      <c r="B39" s="11" t="s">
        <v>2</v>
      </c>
      <c r="C39" s="49" t="s">
        <v>29</v>
      </c>
      <c r="D39" s="12">
        <v>9.0399999999999991</v>
      </c>
      <c r="E39" s="12"/>
      <c r="F39" s="27"/>
      <c r="G39" s="78">
        <f t="shared" si="0"/>
        <v>9.0399999999999991</v>
      </c>
      <c r="H39" s="79"/>
      <c r="I39" s="32">
        <v>9.56</v>
      </c>
      <c r="J39" s="11"/>
      <c r="K39" s="11"/>
      <c r="L39" s="78">
        <f t="shared" si="8"/>
        <v>9.56</v>
      </c>
      <c r="M39" s="79"/>
      <c r="N39" s="12">
        <v>10</v>
      </c>
      <c r="O39" s="12"/>
      <c r="P39" s="12"/>
      <c r="Q39" s="78">
        <f t="shared" si="3"/>
        <v>10</v>
      </c>
      <c r="R39" s="79"/>
      <c r="S39" s="11">
        <v>10.46</v>
      </c>
      <c r="T39" s="11" t="s">
        <v>16</v>
      </c>
      <c r="U39" s="13" t="s">
        <v>16</v>
      </c>
      <c r="V39" s="78">
        <f t="shared" si="5"/>
        <v>10.46</v>
      </c>
      <c r="W39" s="79"/>
    </row>
    <row r="40" spans="1:23" s="2" customFormat="1" x14ac:dyDescent="0.3">
      <c r="A40" s="90">
        <v>20</v>
      </c>
      <c r="B40" s="7" t="s">
        <v>0</v>
      </c>
      <c r="C40" s="52" t="s">
        <v>5</v>
      </c>
      <c r="D40" s="53">
        <v>58</v>
      </c>
      <c r="E40" s="8">
        <v>57.1</v>
      </c>
      <c r="F40" s="26">
        <v>55.1</v>
      </c>
      <c r="G40" s="74">
        <f t="shared" si="0"/>
        <v>56.733333333333327</v>
      </c>
      <c r="H40" s="75">
        <f t="shared" si="1"/>
        <v>0.85699734214549572</v>
      </c>
      <c r="I40" s="31">
        <v>58.4</v>
      </c>
      <c r="J40" s="7">
        <v>56.5</v>
      </c>
      <c r="K40" s="7">
        <v>54.7</v>
      </c>
      <c r="L40" s="74">
        <f t="shared" si="8"/>
        <v>56.533333333333339</v>
      </c>
      <c r="M40" s="75">
        <f t="shared" si="9"/>
        <v>1.0682280239308031</v>
      </c>
      <c r="N40" s="8">
        <v>52.1</v>
      </c>
      <c r="O40" s="8">
        <v>48.9</v>
      </c>
      <c r="P40" s="8">
        <v>51.4</v>
      </c>
      <c r="Q40" s="74">
        <f t="shared" si="3"/>
        <v>50.800000000000004</v>
      </c>
      <c r="R40" s="75">
        <f t="shared" si="4"/>
        <v>0.97125348562223168</v>
      </c>
      <c r="S40" s="7">
        <v>52.8</v>
      </c>
      <c r="T40" s="46">
        <v>55</v>
      </c>
      <c r="U40" s="70">
        <v>54</v>
      </c>
      <c r="V40" s="74">
        <f t="shared" si="5"/>
        <v>53.933333333333337</v>
      </c>
      <c r="W40" s="75">
        <f t="shared" si="6"/>
        <v>0.63595946761129796</v>
      </c>
    </row>
    <row r="41" spans="1:23" s="2" customFormat="1" x14ac:dyDescent="0.3">
      <c r="A41" s="91"/>
      <c r="B41" s="6" t="s">
        <v>1</v>
      </c>
      <c r="C41" s="4" t="s">
        <v>4</v>
      </c>
      <c r="D41" s="5">
        <v>2398.08</v>
      </c>
      <c r="E41" s="5">
        <v>2429.4499999999998</v>
      </c>
      <c r="F41" s="42">
        <v>2430.9</v>
      </c>
      <c r="G41" s="76">
        <f t="shared" si="0"/>
        <v>2419.4766666666669</v>
      </c>
      <c r="H41" s="77">
        <f t="shared" si="1"/>
        <v>10.706518782706391</v>
      </c>
      <c r="I41" s="30">
        <v>2112.37</v>
      </c>
      <c r="J41" s="6">
        <v>2154.5700000000002</v>
      </c>
      <c r="K41" s="6">
        <v>2153.36</v>
      </c>
      <c r="L41" s="76">
        <f t="shared" si="8"/>
        <v>2140.1000000000004</v>
      </c>
      <c r="M41" s="77">
        <f t="shared" si="9"/>
        <v>13.86939916987523</v>
      </c>
      <c r="N41" s="5">
        <v>2365.81</v>
      </c>
      <c r="O41" s="5">
        <v>2419.33</v>
      </c>
      <c r="P41" s="5">
        <v>2465.13</v>
      </c>
      <c r="Q41" s="76">
        <f t="shared" si="3"/>
        <v>2416.7566666666667</v>
      </c>
      <c r="R41" s="77">
        <f t="shared" si="4"/>
        <v>28.700070460618164</v>
      </c>
      <c r="S41" s="6">
        <v>2276.27</v>
      </c>
      <c r="T41" s="6">
        <v>2322.77</v>
      </c>
      <c r="U41" s="10">
        <v>2538.92</v>
      </c>
      <c r="V41" s="76">
        <f t="shared" si="5"/>
        <v>2379.3200000000002</v>
      </c>
      <c r="W41" s="77">
        <f t="shared" si="6"/>
        <v>80.921118998689124</v>
      </c>
    </row>
    <row r="42" spans="1:23" s="2" customFormat="1" ht="16.2" thickBot="1" x14ac:dyDescent="0.35">
      <c r="A42" s="92"/>
      <c r="B42" s="11" t="s">
        <v>2</v>
      </c>
      <c r="C42" s="49" t="s">
        <v>29</v>
      </c>
      <c r="D42" s="12">
        <v>6.15</v>
      </c>
      <c r="E42" s="12"/>
      <c r="F42" s="27"/>
      <c r="G42" s="78">
        <f t="shared" si="0"/>
        <v>6.15</v>
      </c>
      <c r="H42" s="79"/>
      <c r="I42" s="32">
        <v>8.2899999999999991</v>
      </c>
      <c r="J42" s="11"/>
      <c r="K42" s="11"/>
      <c r="L42" s="78">
        <f t="shared" si="8"/>
        <v>8.2899999999999991</v>
      </c>
      <c r="M42" s="79"/>
      <c r="N42" s="12">
        <v>8.51</v>
      </c>
      <c r="O42" s="12"/>
      <c r="P42" s="12"/>
      <c r="Q42" s="78">
        <f t="shared" si="3"/>
        <v>8.51</v>
      </c>
      <c r="R42" s="79"/>
      <c r="S42" s="11">
        <v>8.59</v>
      </c>
      <c r="T42" s="11" t="s">
        <v>16</v>
      </c>
      <c r="U42" s="13" t="s">
        <v>16</v>
      </c>
      <c r="V42" s="78">
        <f t="shared" si="5"/>
        <v>8.59</v>
      </c>
      <c r="W42" s="79"/>
    </row>
    <row r="43" spans="1:23" s="2" customFormat="1" x14ac:dyDescent="0.3">
      <c r="A43" s="90">
        <v>21</v>
      </c>
      <c r="B43" s="7" t="s">
        <v>0</v>
      </c>
      <c r="C43" s="52" t="s">
        <v>5</v>
      </c>
      <c r="D43" s="8">
        <v>67.5</v>
      </c>
      <c r="E43" s="8">
        <v>62.2</v>
      </c>
      <c r="F43" s="26">
        <v>62.1</v>
      </c>
      <c r="G43" s="74">
        <f t="shared" si="0"/>
        <v>63.93333333333333</v>
      </c>
      <c r="H43" s="75">
        <f t="shared" si="1"/>
        <v>1.7835669628895654</v>
      </c>
      <c r="I43" s="31">
        <v>65.5</v>
      </c>
      <c r="J43" s="7">
        <v>64.5</v>
      </c>
      <c r="K43" s="7">
        <v>63.5</v>
      </c>
      <c r="L43" s="74">
        <f t="shared" si="8"/>
        <v>64.5</v>
      </c>
      <c r="M43" s="75">
        <f t="shared" si="9"/>
        <v>0.57735026918962584</v>
      </c>
      <c r="N43" s="8">
        <v>63.1</v>
      </c>
      <c r="O43" s="8">
        <v>60.7</v>
      </c>
      <c r="P43" s="8">
        <v>60.4</v>
      </c>
      <c r="Q43" s="74">
        <f t="shared" si="3"/>
        <v>61.400000000000006</v>
      </c>
      <c r="R43" s="75">
        <f t="shared" si="4"/>
        <v>0.85440037453175355</v>
      </c>
      <c r="S43" s="7">
        <v>61.1</v>
      </c>
      <c r="T43" s="7">
        <v>63.4</v>
      </c>
      <c r="U43" s="9">
        <v>64.7</v>
      </c>
      <c r="V43" s="74">
        <f t="shared" si="5"/>
        <v>63.066666666666663</v>
      </c>
      <c r="W43" s="75">
        <f t="shared" si="6"/>
        <v>1.0525102269231299</v>
      </c>
    </row>
    <row r="44" spans="1:23" s="2" customFormat="1" x14ac:dyDescent="0.3">
      <c r="A44" s="91"/>
      <c r="B44" s="6" t="s">
        <v>1</v>
      </c>
      <c r="C44" s="4" t="s">
        <v>4</v>
      </c>
      <c r="D44" s="5">
        <v>2472.2199999999998</v>
      </c>
      <c r="E44" s="5">
        <v>2550.7600000000002</v>
      </c>
      <c r="F44" s="25">
        <v>2568.0300000000002</v>
      </c>
      <c r="G44" s="76">
        <f t="shared" si="0"/>
        <v>2530.3366666666666</v>
      </c>
      <c r="H44" s="77">
        <f t="shared" si="1"/>
        <v>29.482895794756192</v>
      </c>
      <c r="I44" s="30">
        <v>2460.35</v>
      </c>
      <c r="J44" s="6">
        <v>2464.0300000000002</v>
      </c>
      <c r="K44" s="6">
        <v>2340.66</v>
      </c>
      <c r="L44" s="76">
        <f t="shared" si="8"/>
        <v>2421.6799999999998</v>
      </c>
      <c r="M44" s="77">
        <f t="shared" si="9"/>
        <v>40.523926677129147</v>
      </c>
      <c r="N44" s="41">
        <v>2701.8</v>
      </c>
      <c r="O44" s="41">
        <v>2691.36</v>
      </c>
      <c r="P44" s="41">
        <v>2643.05</v>
      </c>
      <c r="Q44" s="76">
        <f t="shared" si="3"/>
        <v>2678.7366666666667</v>
      </c>
      <c r="R44" s="77">
        <f t="shared" si="4"/>
        <v>18.096058809708932</v>
      </c>
      <c r="S44" s="6">
        <v>2439.56</v>
      </c>
      <c r="T44" s="6">
        <v>2434.98</v>
      </c>
      <c r="U44" s="10">
        <v>2446.96</v>
      </c>
      <c r="V44" s="76">
        <f t="shared" si="5"/>
        <v>2440.5</v>
      </c>
      <c r="W44" s="77">
        <f t="shared" si="6"/>
        <v>3.4901193866877098</v>
      </c>
    </row>
    <row r="45" spans="1:23" s="2" customFormat="1" ht="16.2" thickBot="1" x14ac:dyDescent="0.35">
      <c r="A45" s="92"/>
      <c r="B45" s="11" t="s">
        <v>2</v>
      </c>
      <c r="C45" s="49" t="s">
        <v>29</v>
      </c>
      <c r="D45" s="12">
        <v>10.55</v>
      </c>
      <c r="E45" s="12"/>
      <c r="F45" s="27"/>
      <c r="G45" s="78">
        <f t="shared" si="0"/>
        <v>10.55</v>
      </c>
      <c r="H45" s="79"/>
      <c r="I45" s="32">
        <v>11.43</v>
      </c>
      <c r="J45" s="11"/>
      <c r="K45" s="11"/>
      <c r="L45" s="78">
        <f t="shared" si="8"/>
        <v>11.43</v>
      </c>
      <c r="M45" s="79"/>
      <c r="N45" s="12">
        <v>11.39</v>
      </c>
      <c r="O45" s="12"/>
      <c r="P45" s="12"/>
      <c r="Q45" s="78">
        <f t="shared" si="3"/>
        <v>11.39</v>
      </c>
      <c r="R45" s="79"/>
      <c r="S45" s="11">
        <v>11.53</v>
      </c>
      <c r="T45" s="11" t="s">
        <v>16</v>
      </c>
      <c r="U45" s="13" t="s">
        <v>16</v>
      </c>
      <c r="V45" s="78">
        <f t="shared" si="5"/>
        <v>11.53</v>
      </c>
      <c r="W45" s="79"/>
    </row>
    <row r="46" spans="1:23" s="2" customFormat="1" x14ac:dyDescent="0.3">
      <c r="A46" s="90">
        <v>17</v>
      </c>
      <c r="B46" s="7" t="s">
        <v>0</v>
      </c>
      <c r="C46" s="52" t="s">
        <v>5</v>
      </c>
      <c r="D46" s="53">
        <v>28</v>
      </c>
      <c r="E46" s="8">
        <v>29.1</v>
      </c>
      <c r="F46" s="26">
        <v>29.1</v>
      </c>
      <c r="G46" s="74">
        <f t="shared" si="0"/>
        <v>28.733333333333334</v>
      </c>
      <c r="H46" s="75">
        <f t="shared" si="1"/>
        <v>0.3666666666666672</v>
      </c>
      <c r="I46" s="31">
        <v>29.1</v>
      </c>
      <c r="J46" s="7">
        <v>30.5</v>
      </c>
      <c r="K46" s="7">
        <v>28.9</v>
      </c>
      <c r="L46" s="74">
        <f t="shared" si="8"/>
        <v>29.5</v>
      </c>
      <c r="M46" s="75">
        <f t="shared" si="9"/>
        <v>0.50332229568471676</v>
      </c>
      <c r="N46" s="8">
        <v>29.3</v>
      </c>
      <c r="O46" s="8">
        <v>26.8</v>
      </c>
      <c r="P46" s="8">
        <v>27.8</v>
      </c>
      <c r="Q46" s="74">
        <f t="shared" si="3"/>
        <v>27.966666666666669</v>
      </c>
      <c r="R46" s="75">
        <f t="shared" si="4"/>
        <v>0.72648315725677892</v>
      </c>
      <c r="S46" s="7">
        <v>28.8</v>
      </c>
      <c r="T46" s="7">
        <v>28.6</v>
      </c>
      <c r="U46" s="9">
        <v>29.6</v>
      </c>
      <c r="V46" s="74">
        <f t="shared" si="5"/>
        <v>29</v>
      </c>
      <c r="W46" s="75">
        <f t="shared" si="6"/>
        <v>0.30550504633038944</v>
      </c>
    </row>
    <row r="47" spans="1:23" s="2" customFormat="1" x14ac:dyDescent="0.3">
      <c r="A47" s="91"/>
      <c r="B47" s="6" t="s">
        <v>1</v>
      </c>
      <c r="C47" s="4" t="s">
        <v>4</v>
      </c>
      <c r="D47" s="5">
        <v>1497.71</v>
      </c>
      <c r="E47" s="5">
        <v>1466.03</v>
      </c>
      <c r="F47" s="25">
        <v>1342.12</v>
      </c>
      <c r="G47" s="76">
        <f t="shared" si="0"/>
        <v>1435.2866666666666</v>
      </c>
      <c r="H47" s="77">
        <f t="shared" si="1"/>
        <v>47.472540952054047</v>
      </c>
      <c r="I47" s="43">
        <v>1192.3</v>
      </c>
      <c r="J47" s="44">
        <v>1134.01</v>
      </c>
      <c r="K47" s="44">
        <v>1130.7</v>
      </c>
      <c r="L47" s="76">
        <f t="shared" si="8"/>
        <v>1152.3366666666668</v>
      </c>
      <c r="M47" s="77">
        <f t="shared" si="9"/>
        <v>20.004499771579148</v>
      </c>
      <c r="N47" s="5">
        <v>1554.23</v>
      </c>
      <c r="O47" s="5">
        <v>1427.84</v>
      </c>
      <c r="P47" s="5">
        <v>1324.64</v>
      </c>
      <c r="Q47" s="76">
        <f t="shared" si="3"/>
        <v>1435.57</v>
      </c>
      <c r="R47" s="77">
        <f t="shared" si="4"/>
        <v>66.389524022996255</v>
      </c>
      <c r="S47" s="6">
        <v>1034.6199999999999</v>
      </c>
      <c r="T47" s="6">
        <v>1096.8900000000001</v>
      </c>
      <c r="U47" s="10">
        <v>1012.63</v>
      </c>
      <c r="V47" s="76">
        <f t="shared" si="5"/>
        <v>1048.0466666666669</v>
      </c>
      <c r="W47" s="77">
        <f t="shared" si="6"/>
        <v>25.233201893096723</v>
      </c>
    </row>
    <row r="48" spans="1:23" s="2" customFormat="1" ht="16.2" thickBot="1" x14ac:dyDescent="0.35">
      <c r="A48" s="92"/>
      <c r="B48" s="11" t="s">
        <v>2</v>
      </c>
      <c r="C48" s="49" t="s">
        <v>29</v>
      </c>
      <c r="D48" s="12">
        <v>8.27</v>
      </c>
      <c r="E48" s="12"/>
      <c r="F48" s="27"/>
      <c r="G48" s="78">
        <f t="shared" si="0"/>
        <v>8.27</v>
      </c>
      <c r="H48" s="79"/>
      <c r="I48" s="32">
        <v>9.15</v>
      </c>
      <c r="J48" s="11"/>
      <c r="K48" s="11"/>
      <c r="L48" s="78">
        <f t="shared" si="8"/>
        <v>9.15</v>
      </c>
      <c r="M48" s="79"/>
      <c r="N48" s="12">
        <v>9.0399999999999991</v>
      </c>
      <c r="O48" s="12"/>
      <c r="P48" s="12"/>
      <c r="Q48" s="78">
        <f t="shared" si="3"/>
        <v>9.0399999999999991</v>
      </c>
      <c r="R48" s="79"/>
      <c r="S48" s="11">
        <v>10.06</v>
      </c>
      <c r="T48" s="11" t="s">
        <v>16</v>
      </c>
      <c r="U48" s="13" t="s">
        <v>16</v>
      </c>
      <c r="V48" s="78">
        <f t="shared" si="5"/>
        <v>10.06</v>
      </c>
      <c r="W48" s="79"/>
    </row>
    <row r="49" spans="1:23" s="2" customFormat="1" x14ac:dyDescent="0.3">
      <c r="A49" s="90">
        <v>8</v>
      </c>
      <c r="B49" s="7" t="s">
        <v>0</v>
      </c>
      <c r="C49" s="52" t="s">
        <v>5</v>
      </c>
      <c r="D49" s="8">
        <v>23.6</v>
      </c>
      <c r="E49" s="53">
        <v>26</v>
      </c>
      <c r="F49" s="26">
        <v>26.6</v>
      </c>
      <c r="G49" s="74">
        <f t="shared" si="0"/>
        <v>25.400000000000002</v>
      </c>
      <c r="H49" s="75">
        <f t="shared" si="1"/>
        <v>0.91651513899116799</v>
      </c>
      <c r="I49" s="31" t="s">
        <v>16</v>
      </c>
      <c r="J49" s="7" t="s">
        <v>16</v>
      </c>
      <c r="K49" s="7" t="s">
        <v>16</v>
      </c>
      <c r="L49" s="74"/>
      <c r="M49" s="75"/>
      <c r="N49" s="53">
        <v>27</v>
      </c>
      <c r="O49" s="8">
        <v>27.5</v>
      </c>
      <c r="P49" s="8">
        <v>26.2</v>
      </c>
      <c r="Q49" s="74">
        <f t="shared" si="3"/>
        <v>26.900000000000002</v>
      </c>
      <c r="R49" s="75">
        <f t="shared" si="4"/>
        <v>0.37859388972001845</v>
      </c>
      <c r="S49" s="7">
        <v>26.5</v>
      </c>
      <c r="T49" s="7">
        <v>26.4</v>
      </c>
      <c r="U49" s="9">
        <v>27.5</v>
      </c>
      <c r="V49" s="74">
        <f t="shared" si="5"/>
        <v>26.8</v>
      </c>
      <c r="W49" s="75">
        <f t="shared" si="6"/>
        <v>0.35118845842842494</v>
      </c>
    </row>
    <row r="50" spans="1:23" s="2" customFormat="1" x14ac:dyDescent="0.3">
      <c r="A50" s="91"/>
      <c r="B50" s="6" t="s">
        <v>1</v>
      </c>
      <c r="C50" s="4" t="s">
        <v>4</v>
      </c>
      <c r="D50" s="41">
        <v>1375.19912</v>
      </c>
      <c r="E50" s="41">
        <v>1365.9218470000001</v>
      </c>
      <c r="F50" s="42">
        <v>1386.387553</v>
      </c>
      <c r="G50" s="76">
        <f t="shared" si="0"/>
        <v>1375.8361733333331</v>
      </c>
      <c r="H50" s="77">
        <f t="shared" si="1"/>
        <v>5.9165208873611386</v>
      </c>
      <c r="I50" s="30" t="s">
        <v>16</v>
      </c>
      <c r="J50" s="6" t="s">
        <v>16</v>
      </c>
      <c r="K50" s="6" t="s">
        <v>16</v>
      </c>
      <c r="L50" s="76"/>
      <c r="M50" s="77"/>
      <c r="N50" s="41">
        <v>1346.096712</v>
      </c>
      <c r="O50" s="41">
        <v>1259.675982</v>
      </c>
      <c r="P50" s="41">
        <v>1355.1537720000001</v>
      </c>
      <c r="Q50" s="76">
        <f t="shared" si="3"/>
        <v>1320.3088220000002</v>
      </c>
      <c r="R50" s="77">
        <f t="shared" si="4"/>
        <v>30.428953037143788</v>
      </c>
      <c r="S50" s="44">
        <v>1203.236032</v>
      </c>
      <c r="T50" s="44">
        <v>1122.8961690000001</v>
      </c>
      <c r="U50" s="47">
        <v>1071.2564259999999</v>
      </c>
      <c r="V50" s="76">
        <f t="shared" si="5"/>
        <v>1132.4628756666668</v>
      </c>
      <c r="W50" s="77">
        <f t="shared" si="6"/>
        <v>38.398331158672981</v>
      </c>
    </row>
    <row r="51" spans="1:23" s="2" customFormat="1" ht="16.2" thickBot="1" x14ac:dyDescent="0.35">
      <c r="A51" s="92"/>
      <c r="B51" s="11" t="s">
        <v>2</v>
      </c>
      <c r="C51" s="49" t="s">
        <v>29</v>
      </c>
      <c r="D51" s="12">
        <v>7.29</v>
      </c>
      <c r="E51" s="12"/>
      <c r="F51" s="27"/>
      <c r="G51" s="78">
        <f t="shared" si="0"/>
        <v>7.29</v>
      </c>
      <c r="H51" s="79"/>
      <c r="I51" s="32" t="s">
        <v>16</v>
      </c>
      <c r="J51" s="11" t="s">
        <v>16</v>
      </c>
      <c r="K51" s="11" t="s">
        <v>16</v>
      </c>
      <c r="L51" s="78"/>
      <c r="M51" s="79"/>
      <c r="N51" s="12">
        <v>7.17</v>
      </c>
      <c r="O51" s="12"/>
      <c r="P51" s="12"/>
      <c r="Q51" s="78">
        <f t="shared" si="3"/>
        <v>7.17</v>
      </c>
      <c r="R51" s="79"/>
      <c r="S51" s="11">
        <v>8.4700000000000006</v>
      </c>
      <c r="T51" s="11" t="s">
        <v>16</v>
      </c>
      <c r="U51" s="13" t="s">
        <v>16</v>
      </c>
      <c r="V51" s="78">
        <f t="shared" si="5"/>
        <v>8.4700000000000006</v>
      </c>
      <c r="W51" s="79"/>
    </row>
    <row r="52" spans="1:23" s="2" customFormat="1" x14ac:dyDescent="0.3">
      <c r="A52" s="90">
        <v>18</v>
      </c>
      <c r="B52" s="7" t="s">
        <v>0</v>
      </c>
      <c r="C52" s="52" t="s">
        <v>5</v>
      </c>
      <c r="D52" s="8">
        <v>39.4</v>
      </c>
      <c r="E52" s="8">
        <v>36.299999999999997</v>
      </c>
      <c r="F52" s="26">
        <v>33.9</v>
      </c>
      <c r="G52" s="74">
        <f t="shared" si="0"/>
        <v>36.533333333333331</v>
      </c>
      <c r="H52" s="75">
        <f t="shared" si="1"/>
        <v>1.5919938581679407</v>
      </c>
      <c r="I52" s="31">
        <v>40.299999999999997</v>
      </c>
      <c r="J52" s="7">
        <v>39.9</v>
      </c>
      <c r="K52" s="7">
        <v>37.9</v>
      </c>
      <c r="L52" s="74">
        <f t="shared" si="8"/>
        <v>39.366666666666667</v>
      </c>
      <c r="M52" s="75">
        <f t="shared" si="9"/>
        <v>0.74236858171066933</v>
      </c>
      <c r="N52" s="8">
        <v>37.5</v>
      </c>
      <c r="O52" s="8">
        <v>36.700000000000003</v>
      </c>
      <c r="P52" s="8">
        <v>39.700000000000003</v>
      </c>
      <c r="Q52" s="74">
        <f>AVERAGE(N52:P52)</f>
        <v>37.966666666666669</v>
      </c>
      <c r="R52" s="75">
        <f>STDEV(N52:P52)/SQRT(3)</f>
        <v>0.89690826980491434</v>
      </c>
      <c r="S52" s="7" t="s">
        <v>16</v>
      </c>
      <c r="T52" s="7" t="s">
        <v>16</v>
      </c>
      <c r="U52" s="9" t="s">
        <v>16</v>
      </c>
      <c r="V52" s="74"/>
      <c r="W52" s="75"/>
    </row>
    <row r="53" spans="1:23" s="2" customFormat="1" x14ac:dyDescent="0.3">
      <c r="A53" s="91"/>
      <c r="B53" s="6" t="s">
        <v>1</v>
      </c>
      <c r="C53" s="4" t="s">
        <v>4</v>
      </c>
      <c r="D53" s="41">
        <v>1473.6726189999999</v>
      </c>
      <c r="E53" s="41">
        <v>1497.290385</v>
      </c>
      <c r="F53" s="42">
        <v>1471.5711650000001</v>
      </c>
      <c r="G53" s="76">
        <f t="shared" si="0"/>
        <v>1480.8447230000002</v>
      </c>
      <c r="H53" s="77">
        <f t="shared" si="1"/>
        <v>8.2451779077675074</v>
      </c>
      <c r="I53" s="43">
        <v>1407.7355190000001</v>
      </c>
      <c r="J53" s="44">
        <v>1371.433233</v>
      </c>
      <c r="K53" s="44">
        <v>1366.418529</v>
      </c>
      <c r="L53" s="76">
        <f t="shared" si="8"/>
        <v>1381.862427</v>
      </c>
      <c r="M53" s="77">
        <f t="shared" si="9"/>
        <v>13.017289544835535</v>
      </c>
      <c r="N53" s="41">
        <v>1509.584726</v>
      </c>
      <c r="O53" s="41">
        <v>1564.842866</v>
      </c>
      <c r="P53" s="41">
        <v>1632.781583</v>
      </c>
      <c r="Q53" s="76">
        <f t="shared" ref="Q53:Q60" si="10">AVERAGE(N53:P53)</f>
        <v>1569.0697250000001</v>
      </c>
      <c r="R53" s="77">
        <f t="shared" ref="R53:R59" si="11">STDEV(N53:P53)/SQRT(3)</f>
        <v>35.626610590138085</v>
      </c>
      <c r="S53" s="6" t="s">
        <v>16</v>
      </c>
      <c r="T53" s="6" t="s">
        <v>16</v>
      </c>
      <c r="U53" s="10" t="s">
        <v>16</v>
      </c>
      <c r="V53" s="76"/>
      <c r="W53" s="77"/>
    </row>
    <row r="54" spans="1:23" s="2" customFormat="1" ht="16.2" thickBot="1" x14ac:dyDescent="0.35">
      <c r="A54" s="92"/>
      <c r="B54" s="11" t="s">
        <v>2</v>
      </c>
      <c r="C54" s="49" t="s">
        <v>29</v>
      </c>
      <c r="D54" s="12">
        <v>12.49</v>
      </c>
      <c r="E54" s="12"/>
      <c r="F54" s="27"/>
      <c r="G54" s="78">
        <f t="shared" si="0"/>
        <v>12.49</v>
      </c>
      <c r="H54" s="79"/>
      <c r="I54" s="32">
        <v>13.39</v>
      </c>
      <c r="J54" s="11"/>
      <c r="K54" s="11"/>
      <c r="L54" s="78">
        <f t="shared" si="8"/>
        <v>13.39</v>
      </c>
      <c r="M54" s="79"/>
      <c r="N54" s="12">
        <v>13.55</v>
      </c>
      <c r="O54" s="12"/>
      <c r="P54" s="12"/>
      <c r="Q54" s="78">
        <f t="shared" si="10"/>
        <v>13.55</v>
      </c>
      <c r="R54" s="79"/>
      <c r="S54" s="11" t="s">
        <v>16</v>
      </c>
      <c r="T54" s="11" t="s">
        <v>16</v>
      </c>
      <c r="U54" s="13" t="s">
        <v>16</v>
      </c>
      <c r="V54" s="78"/>
      <c r="W54" s="79"/>
    </row>
    <row r="55" spans="1:23" s="2" customFormat="1" x14ac:dyDescent="0.3">
      <c r="A55" s="90">
        <v>5</v>
      </c>
      <c r="B55" s="7" t="s">
        <v>0</v>
      </c>
      <c r="C55" s="52" t="s">
        <v>5</v>
      </c>
      <c r="D55" s="53">
        <v>30</v>
      </c>
      <c r="E55" s="8">
        <v>29.4</v>
      </c>
      <c r="F55" s="26">
        <v>29.1</v>
      </c>
      <c r="G55" s="74">
        <f t="shared" si="0"/>
        <v>29.5</v>
      </c>
      <c r="H55" s="75">
        <f t="shared" si="1"/>
        <v>0.26457513110645881</v>
      </c>
      <c r="I55" s="31" t="s">
        <v>16</v>
      </c>
      <c r="J55" s="7" t="s">
        <v>16</v>
      </c>
      <c r="K55" s="7" t="s">
        <v>16</v>
      </c>
      <c r="L55" s="74"/>
      <c r="M55" s="75"/>
      <c r="N55" s="8">
        <v>31.7</v>
      </c>
      <c r="O55" s="8">
        <v>31.1</v>
      </c>
      <c r="P55" s="8">
        <v>32.299999999999997</v>
      </c>
      <c r="Q55" s="74">
        <f t="shared" si="10"/>
        <v>31.7</v>
      </c>
      <c r="R55" s="75">
        <f t="shared" si="11"/>
        <v>0.34641016151377424</v>
      </c>
      <c r="S55" s="7">
        <v>32.4</v>
      </c>
      <c r="T55" s="7">
        <v>31.9</v>
      </c>
      <c r="U55" s="9">
        <v>32.4</v>
      </c>
      <c r="V55" s="74">
        <f t="shared" si="5"/>
        <v>32.233333333333327</v>
      </c>
      <c r="W55" s="75">
        <f t="shared" si="6"/>
        <v>0.16666666666666669</v>
      </c>
    </row>
    <row r="56" spans="1:23" s="2" customFormat="1" x14ac:dyDescent="0.3">
      <c r="A56" s="91"/>
      <c r="B56" s="6" t="s">
        <v>1</v>
      </c>
      <c r="C56" s="4" t="s">
        <v>4</v>
      </c>
      <c r="D56" s="41">
        <v>1290.4726089999999</v>
      </c>
      <c r="E56" s="41">
        <v>1204.227263</v>
      </c>
      <c r="F56" s="42">
        <v>1224.5750800000001</v>
      </c>
      <c r="G56" s="76">
        <f t="shared" si="0"/>
        <v>1239.7583173333335</v>
      </c>
      <c r="H56" s="77">
        <f t="shared" si="1"/>
        <v>26.028592922689011</v>
      </c>
      <c r="I56" s="30" t="s">
        <v>16</v>
      </c>
      <c r="J56" s="6" t="s">
        <v>16</v>
      </c>
      <c r="K56" s="6" t="s">
        <v>16</v>
      </c>
      <c r="L56" s="76"/>
      <c r="M56" s="77"/>
      <c r="N56" s="41">
        <v>1265.4381739999999</v>
      </c>
      <c r="O56" s="41">
        <v>1227.9298060000001</v>
      </c>
      <c r="P56" s="41">
        <v>1224.768763</v>
      </c>
      <c r="Q56" s="76">
        <f t="shared" si="10"/>
        <v>1239.3789143333333</v>
      </c>
      <c r="R56" s="77">
        <f t="shared" si="11"/>
        <v>13.061544178657028</v>
      </c>
      <c r="S56" s="44">
        <v>1117.2523289999999</v>
      </c>
      <c r="T56" s="44">
        <v>1067.898903</v>
      </c>
      <c r="U56" s="47">
        <v>982.59978799999999</v>
      </c>
      <c r="V56" s="76">
        <f t="shared" si="5"/>
        <v>1055.9170066666668</v>
      </c>
      <c r="W56" s="77">
        <f t="shared" si="6"/>
        <v>39.329806674862716</v>
      </c>
    </row>
    <row r="57" spans="1:23" s="2" customFormat="1" ht="16.2" thickBot="1" x14ac:dyDescent="0.35">
      <c r="A57" s="92"/>
      <c r="B57" s="11" t="s">
        <v>2</v>
      </c>
      <c r="C57" s="49" t="s">
        <v>29</v>
      </c>
      <c r="D57" s="12">
        <v>5.37</v>
      </c>
      <c r="E57" s="12"/>
      <c r="F57" s="27"/>
      <c r="G57" s="78">
        <f t="shared" si="0"/>
        <v>5.37</v>
      </c>
      <c r="H57" s="79"/>
      <c r="I57" s="32" t="s">
        <v>16</v>
      </c>
      <c r="J57" s="11" t="s">
        <v>16</v>
      </c>
      <c r="K57" s="11" t="s">
        <v>16</v>
      </c>
      <c r="L57" s="78"/>
      <c r="M57" s="79"/>
      <c r="N57" s="12">
        <v>7.17</v>
      </c>
      <c r="O57" s="12"/>
      <c r="P57" s="12"/>
      <c r="Q57" s="78">
        <f t="shared" si="10"/>
        <v>7.17</v>
      </c>
      <c r="R57" s="79"/>
      <c r="S57" s="71">
        <v>6.4</v>
      </c>
      <c r="T57" s="11" t="s">
        <v>16</v>
      </c>
      <c r="U57" s="13" t="s">
        <v>16</v>
      </c>
      <c r="V57" s="78">
        <f t="shared" si="5"/>
        <v>6.4</v>
      </c>
      <c r="W57" s="79"/>
    </row>
    <row r="58" spans="1:23" s="2" customFormat="1" x14ac:dyDescent="0.3">
      <c r="A58" s="91">
        <v>19</v>
      </c>
      <c r="B58" s="17" t="s">
        <v>0</v>
      </c>
      <c r="C58" s="52" t="s">
        <v>5</v>
      </c>
      <c r="D58" s="16">
        <v>51.3</v>
      </c>
      <c r="E58" s="16">
        <v>51.1</v>
      </c>
      <c r="F58" s="24">
        <v>57.9</v>
      </c>
      <c r="G58" s="76">
        <f t="shared" si="0"/>
        <v>53.433333333333337</v>
      </c>
      <c r="H58" s="77">
        <f t="shared" si="1"/>
        <v>2.2340794773488053</v>
      </c>
      <c r="I58" s="29" t="s">
        <v>16</v>
      </c>
      <c r="J58" s="17" t="s">
        <v>16</v>
      </c>
      <c r="K58" s="17" t="s">
        <v>16</v>
      </c>
      <c r="L58" s="76"/>
      <c r="M58" s="77"/>
      <c r="N58" s="16">
        <v>60.1</v>
      </c>
      <c r="O58" s="16">
        <v>57.3</v>
      </c>
      <c r="P58" s="16">
        <v>54.1</v>
      </c>
      <c r="Q58" s="76">
        <f t="shared" si="10"/>
        <v>57.166666666666664</v>
      </c>
      <c r="R58" s="77">
        <f t="shared" si="11"/>
        <v>1.7333333333333332</v>
      </c>
      <c r="S58" s="17">
        <v>62.2</v>
      </c>
      <c r="T58" s="17">
        <v>60.9</v>
      </c>
      <c r="U58" s="69">
        <v>62.5</v>
      </c>
      <c r="V58" s="76">
        <f t="shared" si="5"/>
        <v>61.866666666666667</v>
      </c>
      <c r="W58" s="77">
        <f t="shared" si="6"/>
        <v>0.49103066208854201</v>
      </c>
    </row>
    <row r="59" spans="1:23" s="2" customFormat="1" x14ac:dyDescent="0.3">
      <c r="A59" s="91"/>
      <c r="B59" s="6" t="s">
        <v>1</v>
      </c>
      <c r="C59" s="4" t="s">
        <v>4</v>
      </c>
      <c r="D59" s="41">
        <v>2026.6378490000002</v>
      </c>
      <c r="E59" s="41">
        <v>2008.9361389999999</v>
      </c>
      <c r="F59" s="42">
        <v>1962.5901719999999</v>
      </c>
      <c r="G59" s="76">
        <f t="shared" si="0"/>
        <v>1999.3880533333333</v>
      </c>
      <c r="H59" s="77">
        <f t="shared" si="1"/>
        <v>19.095380656043432</v>
      </c>
      <c r="I59" s="30" t="s">
        <v>16</v>
      </c>
      <c r="J59" s="6" t="s">
        <v>16</v>
      </c>
      <c r="K59" s="6" t="s">
        <v>16</v>
      </c>
      <c r="L59" s="76"/>
      <c r="M59" s="77"/>
      <c r="N59" s="41">
        <v>2073.6394749999999</v>
      </c>
      <c r="O59" s="41">
        <v>2055.7739369999999</v>
      </c>
      <c r="P59" s="41">
        <v>2041.6858130000001</v>
      </c>
      <c r="Q59" s="76">
        <f t="shared" si="10"/>
        <v>2057.0330749999998</v>
      </c>
      <c r="R59" s="77">
        <f t="shared" si="11"/>
        <v>9.2456872861502735</v>
      </c>
      <c r="S59" s="44">
        <v>1930.8590160000001</v>
      </c>
      <c r="T59" s="44">
        <v>1916.6934569999999</v>
      </c>
      <c r="U59" s="47">
        <v>1807.837683</v>
      </c>
      <c r="V59" s="76">
        <f t="shared" si="5"/>
        <v>1885.1300519999998</v>
      </c>
      <c r="W59" s="77">
        <f t="shared" si="6"/>
        <v>38.861928647755612</v>
      </c>
    </row>
    <row r="60" spans="1:23" s="2" customFormat="1" ht="16.2" thickBot="1" x14ac:dyDescent="0.35">
      <c r="A60" s="92"/>
      <c r="B60" s="11" t="s">
        <v>2</v>
      </c>
      <c r="C60" s="49" t="s">
        <v>29</v>
      </c>
      <c r="D60" s="12">
        <v>12.41</v>
      </c>
      <c r="E60" s="12"/>
      <c r="F60" s="27"/>
      <c r="G60" s="78">
        <f t="shared" si="0"/>
        <v>12.41</v>
      </c>
      <c r="H60" s="79"/>
      <c r="I60" s="32" t="s">
        <v>16</v>
      </c>
      <c r="J60" s="11" t="s">
        <v>16</v>
      </c>
      <c r="K60" s="11" t="s">
        <v>16</v>
      </c>
      <c r="L60" s="78"/>
      <c r="M60" s="79"/>
      <c r="N60" s="12">
        <v>12.54</v>
      </c>
      <c r="O60" s="12"/>
      <c r="P60" s="12"/>
      <c r="Q60" s="78">
        <f t="shared" si="10"/>
        <v>12.54</v>
      </c>
      <c r="R60" s="79"/>
      <c r="S60" s="11">
        <v>13.18</v>
      </c>
      <c r="T60" s="11" t="s">
        <v>16</v>
      </c>
      <c r="U60" s="13" t="s">
        <v>16</v>
      </c>
      <c r="V60" s="78">
        <f t="shared" si="5"/>
        <v>13.18</v>
      </c>
      <c r="W60" s="79"/>
    </row>
  </sheetData>
  <mergeCells count="19">
    <mergeCell ref="A58:A60"/>
    <mergeCell ref="A40:A42"/>
    <mergeCell ref="A43:A45"/>
    <mergeCell ref="A46:A48"/>
    <mergeCell ref="A49:A51"/>
    <mergeCell ref="A52:A54"/>
    <mergeCell ref="A55:A57"/>
    <mergeCell ref="A37:A39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Herms</dc:creator>
  <cp:lastModifiedBy>Uhr</cp:lastModifiedBy>
  <dcterms:created xsi:type="dcterms:W3CDTF">2019-04-05T07:24:41Z</dcterms:created>
  <dcterms:modified xsi:type="dcterms:W3CDTF">2020-06-05T17:06:39Z</dcterms:modified>
</cp:coreProperties>
</file>